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U:\契約担当\公契約条例\★報告書\書式\令和８年度\"/>
    </mc:Choice>
  </mc:AlternateContent>
  <xr:revisionPtr revIDLastSave="0" documentId="13_ncr:1_{D891C4E1-E4CC-4158-806D-794EE504FEB5}" xr6:coauthVersionLast="47" xr6:coauthVersionMax="47" xr10:uidLastSave="{00000000-0000-0000-0000-000000000000}"/>
  <workbookProtection workbookAlgorithmName="SHA-512" workbookHashValue="tbBpFZBr+ivxsAGdqQL4+UprjFU1EEyrYWLHiV2LfDzbkanDN6eZYUyWVGu+ro/Z8oHkCQT7b1FCLdZ8jjUT/w==" workbookSaltValue="WMmjopy6qHG6Rv08SgU8hQ==" workbookSpinCount="100000" lockStructure="1"/>
  <bookViews>
    <workbookView xWindow="-120" yWindow="-120" windowWidth="29040" windowHeight="15720" xr2:uid="{00000000-000D-0000-FFFF-FFFF00000000}"/>
  </bookViews>
  <sheets>
    <sheet name="様式（工事）" sheetId="3" r:id="rId1"/>
    <sheet name="追加用_理由欄" sheetId="5" r:id="rId2"/>
    <sheet name="追加用_職種別労働報酬確認表" sheetId="6" r:id="rId3"/>
    <sheet name="追加用_職種別労働報酬確認表 (2)" sheetId="10" r:id="rId4"/>
    <sheet name="報告年月" sheetId="11" state="hidden" r:id="rId5"/>
    <sheet name="単価表" sheetId="2" state="hidden" r:id="rId6"/>
    <sheet name="職種" sheetId="9" state="hidden" r:id="rId7"/>
  </sheets>
  <definedNames>
    <definedName name="_xlnm.Print_Area" localSheetId="2">追加用_職種別労働報酬確認表!$A$1:$Q$36</definedName>
    <definedName name="_xlnm.Print_Area" localSheetId="3">'追加用_職種別労働報酬確認表 (2)'!$A$1:$Q$36</definedName>
    <definedName name="_xlnm.Print_Area" localSheetId="1">追加用_理由欄!$A$1:$Q$33</definedName>
    <definedName name="_xlnm.Print_Area" localSheetId="0">'様式（工事）'!$A$1:$Q$71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3" l="1"/>
  <c r="U11" i="3" l="1"/>
  <c r="V11" i="3" s="1"/>
  <c r="P15" i="3"/>
  <c r="S20" i="10" l="1"/>
  <c r="L20" i="10" s="1"/>
  <c r="T45" i="3"/>
  <c r="L45" i="3" s="1"/>
  <c r="S10" i="6"/>
  <c r="L10" i="6" s="1"/>
  <c r="T61" i="3"/>
  <c r="L61" i="3" s="1"/>
  <c r="S26" i="6"/>
  <c r="L26" i="6" s="1"/>
  <c r="S10" i="10"/>
  <c r="L10" i="10" s="1"/>
  <c r="T39" i="3"/>
  <c r="L39" i="3" s="1"/>
  <c r="S30" i="10"/>
  <c r="L30" i="10" s="1"/>
  <c r="S12" i="6"/>
  <c r="L12" i="6" s="1"/>
  <c r="S28" i="6"/>
  <c r="L28" i="6" s="1"/>
  <c r="S8" i="10"/>
  <c r="L8" i="10" s="1"/>
  <c r="T47" i="3"/>
  <c r="L47" i="3" s="1"/>
  <c r="S30" i="6"/>
  <c r="L30" i="6" s="1"/>
  <c r="S26" i="10"/>
  <c r="L26" i="10" s="1"/>
  <c r="S18" i="6"/>
  <c r="L18" i="6" s="1"/>
  <c r="T53" i="3"/>
  <c r="L53" i="3" s="1"/>
  <c r="S22" i="6"/>
  <c r="L22" i="6" s="1"/>
  <c r="S22" i="10"/>
  <c r="L22" i="10" s="1"/>
  <c r="S8" i="6"/>
  <c r="L8" i="6" s="1"/>
  <c r="T43" i="3"/>
  <c r="L43" i="3" s="1"/>
  <c r="S4" i="6"/>
  <c r="L4" i="6" s="1"/>
  <c r="T67" i="3"/>
  <c r="L67" i="3" s="1"/>
  <c r="T55" i="3"/>
  <c r="L55" i="3" s="1"/>
  <c r="T49" i="3"/>
  <c r="L49" i="3" s="1"/>
  <c r="T65" i="3"/>
  <c r="L65" i="3" s="1"/>
  <c r="S4" i="10"/>
  <c r="L4" i="10" s="1"/>
  <c r="T57" i="3"/>
  <c r="L57" i="3" s="1"/>
  <c r="S12" i="10"/>
  <c r="L12" i="10" s="1"/>
  <c r="S32" i="10"/>
  <c r="L32" i="10" s="1"/>
  <c r="T51" i="3"/>
  <c r="L51" i="3" s="1"/>
  <c r="T41" i="3"/>
  <c r="L41" i="3" s="1"/>
  <c r="S18" i="10"/>
  <c r="L18" i="10" s="1"/>
  <c r="T59" i="3"/>
  <c r="L59" i="3" s="1"/>
  <c r="S14" i="6"/>
  <c r="L14" i="6" s="1"/>
  <c r="S28" i="10"/>
  <c r="L28" i="10" s="1"/>
  <c r="T63" i="3"/>
  <c r="L63" i="3" s="1"/>
  <c r="S6" i="10"/>
  <c r="L6" i="10" s="1"/>
  <c r="S16" i="6"/>
  <c r="L16" i="6" s="1"/>
  <c r="S32" i="6"/>
  <c r="L32" i="6" s="1"/>
  <c r="S16" i="10"/>
  <c r="L16" i="10" s="1"/>
  <c r="S14" i="10"/>
  <c r="L14" i="10" s="1"/>
  <c r="S20" i="6"/>
  <c r="L20" i="6" s="1"/>
  <c r="S6" i="6"/>
  <c r="L6" i="6" s="1"/>
  <c r="S24" i="10"/>
  <c r="L24" i="10" s="1"/>
  <c r="S24" i="6"/>
  <c r="L24" i="6" s="1"/>
  <c r="P28" i="3"/>
  <c r="P19" i="3" l="1"/>
  <c r="P18" i="3"/>
  <c r="P17" i="3"/>
  <c r="P16" i="3"/>
  <c r="P29" i="3" l="1"/>
  <c r="P27" i="3"/>
  <c r="P26" i="3"/>
  <c r="P25" i="3"/>
  <c r="P24" i="3"/>
</calcChain>
</file>

<file path=xl/sharedStrings.xml><?xml version="1.0" encoding="utf-8"?>
<sst xmlns="http://schemas.openxmlformats.org/spreadsheetml/2006/main" count="447" uniqueCount="428">
  <si>
    <t>契約件名</t>
  </si>
  <si>
    <t>請負者・受託者名</t>
  </si>
  <si>
    <t>契約番号</t>
  </si>
  <si>
    <t>所在地</t>
  </si>
  <si>
    <t>報告年月日</t>
  </si>
  <si>
    <t>記</t>
    <phoneticPr fontId="2"/>
  </si>
  <si>
    <t>雇用契約</t>
  </si>
  <si>
    <t>給与計算</t>
  </si>
  <si>
    <t>下請業者</t>
  </si>
  <si>
    <t>区分</t>
    <phoneticPr fontId="2"/>
  </si>
  <si>
    <t>項目</t>
    <phoneticPr fontId="2"/>
  </si>
  <si>
    <t>給与支給日</t>
    <phoneticPr fontId="2"/>
  </si>
  <si>
    <t>責任者名</t>
    <phoneticPr fontId="2"/>
  </si>
  <si>
    <t>確認結果が「いいえ」の場合は、その理由及び改善予定等を記入してください。</t>
    <phoneticPr fontId="2"/>
  </si>
  <si>
    <t>確認事項の番号</t>
  </si>
  <si>
    <t>「いいえ」と回答した場合の理由及び改善予定等</t>
  </si>
  <si>
    <t>年</t>
    <rPh sb="0" eb="1">
      <t>ネン</t>
    </rPh>
    <phoneticPr fontId="2"/>
  </si>
  <si>
    <t>月</t>
    <rPh sb="0" eb="1">
      <t>ツキ</t>
    </rPh>
    <phoneticPr fontId="2"/>
  </si>
  <si>
    <t>日</t>
    <rPh sb="0" eb="1">
      <t>ヒ</t>
    </rPh>
    <phoneticPr fontId="2"/>
  </si>
  <si>
    <t>第</t>
    <rPh sb="0" eb="1">
      <t>ダイ</t>
    </rPh>
    <phoneticPr fontId="2"/>
  </si>
  <si>
    <t>回</t>
    <rPh sb="0" eb="1">
      <t>カイ</t>
    </rPh>
    <phoneticPr fontId="2"/>
  </si>
  <si>
    <t>保管場所</t>
    <rPh sb="0" eb="2">
      <t>ホカン</t>
    </rPh>
    <rPh sb="2" eb="4">
      <t>バショ</t>
    </rPh>
    <phoneticPr fontId="2"/>
  </si>
  <si>
    <t>確認欄</t>
    <phoneticPr fontId="2"/>
  </si>
  <si>
    <t>令和</t>
    <rPh sb="0" eb="2">
      <t>レイワ</t>
    </rPh>
    <phoneticPr fontId="2"/>
  </si>
  <si>
    <t>職種</t>
    <rPh sb="0" eb="2">
      <t>ショクシュ</t>
    </rPh>
    <phoneticPr fontId="2"/>
  </si>
  <si>
    <t>元請</t>
  </si>
  <si>
    <t>本業務の従事者に対して適正な雇用契約を締結している。</t>
    <phoneticPr fontId="2"/>
  </si>
  <si>
    <t>本業務の従事者に対して就業規則を周知している。</t>
    <phoneticPr fontId="2"/>
  </si>
  <si>
    <t>労働基準監督署に就業規則を届出している。</t>
    <rPh sb="0" eb="2">
      <t>ロウドウ</t>
    </rPh>
    <rPh sb="2" eb="4">
      <t>キジュン</t>
    </rPh>
    <rPh sb="4" eb="7">
      <t>カントクショ</t>
    </rPh>
    <phoneticPr fontId="2"/>
  </si>
  <si>
    <t>給料（給与、各種手当を含む）は、定められた支給日に支給している。</t>
    <phoneticPr fontId="2"/>
  </si>
  <si>
    <t>労働時間
管理</t>
    <phoneticPr fontId="2"/>
  </si>
  <si>
    <t>条例別表「６ 特定労働者等への周知」に基づき、周知事項について掲示、又は書面の交付を行っている。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rPh sb="31" eb="33">
      <t>ケイジ</t>
    </rPh>
    <rPh sb="34" eb="35">
      <t>マタ</t>
    </rPh>
    <rPh sb="36" eb="38">
      <t>ショメン</t>
    </rPh>
    <rPh sb="39" eb="41">
      <t>コウフ</t>
    </rPh>
    <rPh sb="42" eb="43">
      <t>オコナ</t>
    </rPh>
    <phoneticPr fontId="2"/>
  </si>
  <si>
    <t>法定帳簿</t>
    <rPh sb="0" eb="2">
      <t>ホウテイ</t>
    </rPh>
    <rPh sb="2" eb="4">
      <t>チョウボ</t>
    </rPh>
    <phoneticPr fontId="2"/>
  </si>
  <si>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2"/>
  </si>
  <si>
    <t>施工体系図を作成し、掲示している。</t>
    <rPh sb="0" eb="2">
      <t>セコウ</t>
    </rPh>
    <rPh sb="10" eb="12">
      <t>ケイジ</t>
    </rPh>
    <phoneticPr fontId="2"/>
  </si>
  <si>
    <t>下請業者の社会保険未加入対策を行っている。</t>
    <phoneticPr fontId="2"/>
  </si>
  <si>
    <t>公契約条例</t>
    <phoneticPr fontId="2"/>
  </si>
  <si>
    <t>契約担当者宛</t>
    <rPh sb="0" eb="2">
      <t>ケイヤク</t>
    </rPh>
    <rPh sb="2" eb="4">
      <t>タントウ</t>
    </rPh>
    <rPh sb="4" eb="5">
      <t>シャ</t>
    </rPh>
    <phoneticPr fontId="2"/>
  </si>
  <si>
    <t>「請負者・受託者名」欄の記載のとおり</t>
    <rPh sb="1" eb="3">
      <t>ウケオイ</t>
    </rPh>
    <rPh sb="3" eb="4">
      <t>シャ</t>
    </rPh>
    <rPh sb="5" eb="7">
      <t>ジュタク</t>
    </rPh>
    <rPh sb="7" eb="8">
      <t>シャ</t>
    </rPh>
    <rPh sb="8" eb="9">
      <t>メイ</t>
    </rPh>
    <rPh sb="10" eb="11">
      <t>ラン</t>
    </rPh>
    <rPh sb="12" eb="14">
      <t>キサイ</t>
    </rPh>
    <phoneticPr fontId="2"/>
  </si>
  <si>
    <t>「所在地」欄の記載のとおり</t>
    <rPh sb="1" eb="4">
      <t>ショザイチ</t>
    </rPh>
    <rPh sb="5" eb="6">
      <t>ラン</t>
    </rPh>
    <rPh sb="7" eb="9">
      <t>キサイ</t>
    </rPh>
    <phoneticPr fontId="2"/>
  </si>
  <si>
    <t>業者名・所在地（元請、一次、ニ次等）</t>
    <phoneticPr fontId="2"/>
  </si>
  <si>
    <t>給料（給与、各種手当を含む）は、所定の計算により定められた期間分を支給している。</t>
    <phoneticPr fontId="2"/>
  </si>
  <si>
    <t>労働報酬下限額</t>
    <rPh sb="0" eb="7">
      <t>ロウドウホウシュウカゲンガク</t>
    </rPh>
    <phoneticPr fontId="2"/>
  </si>
  <si>
    <t>№</t>
    <phoneticPr fontId="2"/>
  </si>
  <si>
    <t>建築ブロック工</t>
  </si>
  <si>
    <t>見習い等</t>
    <rPh sb="0" eb="2">
      <t>ミナラ</t>
    </rPh>
    <rPh sb="3" eb="4">
      <t>ナド</t>
    </rPh>
    <phoneticPr fontId="2"/>
  </si>
  <si>
    <t>特定労働者等の労働条件等に関する事項の報告書（工事）</t>
    <phoneticPr fontId="2"/>
  </si>
  <si>
    <t>　本件の履行に当たっては、労働基準法、労働安全衛生法その他関係法令を遵守し、下記事項について、事実と相違がないことを報告します。</t>
    <phoneticPr fontId="2"/>
  </si>
  <si>
    <t>契約権者名</t>
    <rPh sb="0" eb="2">
      <t>ケイヤク</t>
    </rPh>
    <rPh sb="2" eb="3">
      <t>ケン</t>
    </rPh>
    <phoneticPr fontId="2"/>
  </si>
  <si>
    <t>担当者名</t>
    <rPh sb="0" eb="3">
      <t>タントウシャ</t>
    </rPh>
    <rPh sb="3" eb="4">
      <t>メイ</t>
    </rPh>
    <phoneticPr fontId="2"/>
  </si>
  <si>
    <t>日</t>
    <rPh sb="0" eb="1">
      <t>ニチ</t>
    </rPh>
    <phoneticPr fontId="2"/>
  </si>
  <si>
    <t>建設業退職金共済に加入し、証紙を配布している。</t>
    <phoneticPr fontId="2"/>
  </si>
  <si>
    <t>下請業者との契約は、双方の協議による適正な手順を踏まえて下請代金を設定し、適正に行っている。</t>
    <rPh sb="2" eb="4">
      <t>ギョウシャ</t>
    </rPh>
    <phoneticPr fontId="2"/>
  </si>
  <si>
    <t>下請業者への法令遵守指導及び労働報酬下限額以上の賃金等の支払いの要請を行っている。</t>
    <rPh sb="0" eb="2">
      <t>シタウ</t>
    </rPh>
    <rPh sb="2" eb="4">
      <t>ギョウシャ</t>
    </rPh>
    <rPh sb="6" eb="8">
      <t>ホウレイ</t>
    </rPh>
    <rPh sb="8" eb="10">
      <t>ジュンシュ</t>
    </rPh>
    <rPh sb="10" eb="12">
      <t>シドウ</t>
    </rPh>
    <rPh sb="12" eb="13">
      <t>オヨ</t>
    </rPh>
    <rPh sb="26" eb="27">
      <t>ナド</t>
    </rPh>
    <phoneticPr fontId="2"/>
  </si>
  <si>
    <t>条例で定める労働報酬下限額以上の賃金等を支給している（別紙「職種別労働報酬確認表」のとおり）。</t>
    <rPh sb="0" eb="2">
      <t>ジョウレイ</t>
    </rPh>
    <rPh sb="3" eb="4">
      <t>サダ</t>
    </rPh>
    <rPh sb="6" eb="13">
      <t>ロウドウホウシュウカゲンガク</t>
    </rPh>
    <rPh sb="13" eb="15">
      <t>イジョウ</t>
    </rPh>
    <rPh sb="16" eb="18">
      <t>チンギン</t>
    </rPh>
    <rPh sb="18" eb="19">
      <t>ナド</t>
    </rPh>
    <rPh sb="20" eb="22">
      <t>シキュウ</t>
    </rPh>
    <rPh sb="27" eb="29">
      <t>ベッシ</t>
    </rPh>
    <rPh sb="30" eb="33">
      <t>ショクシュベツ</t>
    </rPh>
    <rPh sb="33" eb="35">
      <t>ロウドウ</t>
    </rPh>
    <rPh sb="35" eb="37">
      <t>ホウシュウ</t>
    </rPh>
    <rPh sb="37" eb="39">
      <t>カクニン</t>
    </rPh>
    <rPh sb="39" eb="40">
      <t>オモテ</t>
    </rPh>
    <phoneticPr fontId="2"/>
  </si>
  <si>
    <t>建設業退職金
共済への加入</t>
    <phoneticPr fontId="2"/>
  </si>
  <si>
    <t>）</t>
    <phoneticPr fontId="2"/>
  </si>
  <si>
    <t>左記の労働報酬下限額以上の賃金等を支給している。</t>
    <rPh sb="0" eb="2">
      <t>サキ</t>
    </rPh>
    <rPh sb="3" eb="5">
      <t>ロウドウ</t>
    </rPh>
    <rPh sb="5" eb="7">
      <t>ホウシュウ</t>
    </rPh>
    <rPh sb="7" eb="9">
      <t>カゲン</t>
    </rPh>
    <rPh sb="9" eb="10">
      <t>ガク</t>
    </rPh>
    <rPh sb="15" eb="16">
      <t>ナド</t>
    </rPh>
    <phoneticPr fontId="2"/>
  </si>
  <si>
    <t>№</t>
    <phoneticPr fontId="2"/>
  </si>
  <si>
    <t>注１：元請、下請業者ごとに職種別の賃金等の支給状況を記載してください。
注２：「業者名・所在地」欄は同一の場合、記載を省略することができます。</t>
    <rPh sb="0" eb="1">
      <t>チュウ</t>
    </rPh>
    <rPh sb="3" eb="4">
      <t>モト</t>
    </rPh>
    <rPh sb="4" eb="5">
      <t>ショウ</t>
    </rPh>
    <rPh sb="6" eb="8">
      <t>シタウ</t>
    </rPh>
    <rPh sb="8" eb="10">
      <t>ギョウシャ</t>
    </rPh>
    <rPh sb="13" eb="16">
      <t>ショクシュベツ</t>
    </rPh>
    <rPh sb="17" eb="19">
      <t>チンギン</t>
    </rPh>
    <rPh sb="19" eb="20">
      <t>ナド</t>
    </rPh>
    <rPh sb="21" eb="23">
      <t>シキュウ</t>
    </rPh>
    <rPh sb="23" eb="25">
      <t>ジョウキョウ</t>
    </rPh>
    <rPh sb="26" eb="28">
      <t>キサイ</t>
    </rPh>
    <rPh sb="36" eb="37">
      <t>チュウ</t>
    </rPh>
    <rPh sb="40" eb="42">
      <t>ギョウシャ</t>
    </rPh>
    <rPh sb="42" eb="43">
      <t>メイ</t>
    </rPh>
    <rPh sb="48" eb="49">
      <t>ラン</t>
    </rPh>
    <rPh sb="50" eb="52">
      <t>ドウイツ</t>
    </rPh>
    <rPh sb="53" eb="55">
      <t>バアイ</t>
    </rPh>
    <rPh sb="56" eb="58">
      <t>キサイ</t>
    </rPh>
    <rPh sb="59" eb="61">
      <t>ショウリャク</t>
    </rPh>
    <phoneticPr fontId="2"/>
  </si>
  <si>
    <t>別紙（職種別労働報酬確認表）</t>
    <rPh sb="0" eb="2">
      <t>ベッシ</t>
    </rPh>
    <phoneticPr fontId="2"/>
  </si>
  <si>
    <t>労働報酬下限額
(円／時間)</t>
    <rPh sb="0" eb="7">
      <t>ロウドウホウシュウカゲンガク</t>
    </rPh>
    <rPh sb="11" eb="13">
      <t>ジカン</t>
    </rPh>
    <phoneticPr fontId="2"/>
  </si>
  <si>
    <t>年度</t>
    <rPh sb="0" eb="2">
      <t>ネンド</t>
    </rPh>
    <phoneticPr fontId="2"/>
  </si>
  <si>
    <t>提出年月日</t>
    <rPh sb="0" eb="2">
      <t>テイシュツ</t>
    </rPh>
    <rPh sb="2" eb="5">
      <t>ネンガッピ</t>
    </rPh>
    <phoneticPr fontId="2"/>
  </si>
  <si>
    <t>西暦変換</t>
    <rPh sb="0" eb="2">
      <t>セイレキ</t>
    </rPh>
    <rPh sb="2" eb="4">
      <t>ヘンカン</t>
    </rPh>
    <phoneticPr fontId="2"/>
  </si>
  <si>
    <t>特殊作業員</t>
  </si>
  <si>
    <t>2021特殊作業員</t>
  </si>
  <si>
    <t>2021普通作業員</t>
  </si>
  <si>
    <t>2021軽作業員</t>
  </si>
  <si>
    <t>2021造園工</t>
  </si>
  <si>
    <t>2021法面工</t>
  </si>
  <si>
    <t>2021とび工</t>
  </si>
  <si>
    <t>2021石工</t>
  </si>
  <si>
    <t>2021ブロック工</t>
  </si>
  <si>
    <t>2021電工</t>
  </si>
  <si>
    <t>2021鉄筋工</t>
  </si>
  <si>
    <t>2021鉄骨工</t>
  </si>
  <si>
    <t>2021塗装工</t>
  </si>
  <si>
    <t>2021溶接工</t>
  </si>
  <si>
    <t>2021運転手（特殊）</t>
  </si>
  <si>
    <t>2021運転手（一般）</t>
  </si>
  <si>
    <t>2021潜かん工</t>
  </si>
  <si>
    <t>2021潜かん世話役</t>
  </si>
  <si>
    <t>2021さく岩工</t>
  </si>
  <si>
    <t>2021トンネル特殊工</t>
  </si>
  <si>
    <t>2021トンネル作業員</t>
  </si>
  <si>
    <t>2021トンネル世話役</t>
  </si>
  <si>
    <t>2021橋りょう特殊工</t>
  </si>
  <si>
    <t>2021橋りょう塗装工</t>
  </si>
  <si>
    <t>2021橋りょう世話役</t>
  </si>
  <si>
    <t>2021土木一般世話役</t>
  </si>
  <si>
    <t>2021高級船員</t>
  </si>
  <si>
    <t>2021普通船員</t>
  </si>
  <si>
    <t>2021潜水士</t>
  </si>
  <si>
    <t>2021潜水連絡員</t>
  </si>
  <si>
    <t>2021潜水送気員</t>
  </si>
  <si>
    <t>2021山林砂防工</t>
  </si>
  <si>
    <t>2021軌道工</t>
  </si>
  <si>
    <t>2021型わく工</t>
  </si>
  <si>
    <t>2021大工</t>
  </si>
  <si>
    <t>2021左官</t>
  </si>
  <si>
    <t>2021配管工</t>
  </si>
  <si>
    <t>2021はつり工</t>
  </si>
  <si>
    <t>2021防水工</t>
  </si>
  <si>
    <t>2021板金工</t>
  </si>
  <si>
    <t>2021タイル工</t>
  </si>
  <si>
    <t>2021サッシ工</t>
  </si>
  <si>
    <t>2021屋根ふき工</t>
  </si>
  <si>
    <t>2021内装工</t>
  </si>
  <si>
    <t>2021ガラス工</t>
  </si>
  <si>
    <t>2021建具工</t>
  </si>
  <si>
    <t>2021ダクト工</t>
  </si>
  <si>
    <t>2021保温工</t>
  </si>
  <si>
    <t>2021建築ブロック工</t>
  </si>
  <si>
    <t>2021設備機械工</t>
  </si>
  <si>
    <t>2021見習い等</t>
  </si>
  <si>
    <t>2022特殊作業員</t>
  </si>
  <si>
    <t>2022普通作業員</t>
  </si>
  <si>
    <t>2022軽作業員</t>
  </si>
  <si>
    <t>2022造園工</t>
  </si>
  <si>
    <t>2022法面工</t>
  </si>
  <si>
    <t>2022とび工</t>
  </si>
  <si>
    <t>2022石工</t>
  </si>
  <si>
    <t>2022ブロック工</t>
  </si>
  <si>
    <t>2022電工</t>
  </si>
  <si>
    <t>2022鉄筋工</t>
  </si>
  <si>
    <t>2022鉄骨工</t>
  </si>
  <si>
    <t>2022塗装工</t>
  </si>
  <si>
    <t>2022溶接工</t>
  </si>
  <si>
    <t>2022運転手（特殊）</t>
  </si>
  <si>
    <t>2022運転手（一般）</t>
  </si>
  <si>
    <t>2022潜かん工</t>
  </si>
  <si>
    <t>2022潜かん世話役</t>
  </si>
  <si>
    <t>2022さく岩工</t>
  </si>
  <si>
    <t>2022トンネル特殊工</t>
  </si>
  <si>
    <t>2022トンネル作業員</t>
  </si>
  <si>
    <t>2022トンネル世話役</t>
  </si>
  <si>
    <t>2022橋りょう特殊工</t>
  </si>
  <si>
    <t>2022橋りょう塗装工</t>
  </si>
  <si>
    <t>2022橋りょう世話役</t>
  </si>
  <si>
    <t>2022土木一般世話役</t>
  </si>
  <si>
    <t>2022高級船員</t>
  </si>
  <si>
    <t>2022普通船員</t>
  </si>
  <si>
    <t>2022潜水士</t>
  </si>
  <si>
    <t>2022潜水連絡員</t>
  </si>
  <si>
    <t>2022潜水送気員</t>
  </si>
  <si>
    <t>2022山林砂防工</t>
  </si>
  <si>
    <t>2022軌道工</t>
  </si>
  <si>
    <t>2022型わく工</t>
  </si>
  <si>
    <t>2022大工</t>
  </si>
  <si>
    <t>2022左官</t>
  </si>
  <si>
    <t>2022配管工</t>
  </si>
  <si>
    <t>2022はつり工</t>
  </si>
  <si>
    <t>2022防水工</t>
  </si>
  <si>
    <t>2022板金工</t>
  </si>
  <si>
    <t>2022タイル工</t>
  </si>
  <si>
    <t>2022サッシ工</t>
  </si>
  <si>
    <t>2022屋根ふき工</t>
  </si>
  <si>
    <t>2022内装工</t>
  </si>
  <si>
    <t>2022ガラス工</t>
  </si>
  <si>
    <t>2022建具工</t>
  </si>
  <si>
    <t>2022ダクト工</t>
  </si>
  <si>
    <t>2022保温工</t>
  </si>
  <si>
    <t>2022建築ブロック工</t>
  </si>
  <si>
    <t>2022設備機械工</t>
  </si>
  <si>
    <t>2022見習い等</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</si>
  <si>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</si>
  <si>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</si>
  <si>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</si>
  <si>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</si>
  <si>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</si>
  <si>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</si>
  <si>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</si>
  <si>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</si>
  <si>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</si>
  <si>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</si>
  <si>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</si>
  <si>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</si>
  <si>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</si>
  <si>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</si>
  <si>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</si>
  <si>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</si>
  <si>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</si>
  <si>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</si>
  <si>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</si>
  <si>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</si>
  <si>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</si>
  <si>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</si>
  <si>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</si>
  <si>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</si>
  <si>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</si>
  <si>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</si>
  <si>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</si>
  <si>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</si>
  <si>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</si>
  <si>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</si>
  <si>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</si>
  <si>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</si>
  <si>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</si>
  <si>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</si>
  <si>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</si>
  <si>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</si>
  <si>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</si>
  <si>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</si>
  <si>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</si>
  <si>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</si>
  <si>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屋根ふき工</t>
  </si>
  <si>
    <t>内装工</t>
  </si>
  <si>
    <t>ガラス工</t>
  </si>
  <si>
    <t>建具工</t>
  </si>
  <si>
    <t>ダクト工</t>
  </si>
  <si>
    <t>保温工</t>
  </si>
  <si>
    <t>設備機械工</t>
  </si>
  <si>
    <t>交通誘導員Ａ</t>
  </si>
  <si>
    <t>交通誘導員Ｂ</t>
  </si>
  <si>
    <t>2023特殊作業員</t>
  </si>
  <si>
    <t>2023普通作業員</t>
  </si>
  <si>
    <t>2023軽作業員</t>
  </si>
  <si>
    <t>2023造園工</t>
  </si>
  <si>
    <t>2023法面工</t>
  </si>
  <si>
    <t>2023とび工</t>
  </si>
  <si>
    <t>2023石工</t>
  </si>
  <si>
    <t>2023ブロック工</t>
  </si>
  <si>
    <t>2023電工</t>
  </si>
  <si>
    <t>2023鉄筋工</t>
  </si>
  <si>
    <t>2023鉄骨工</t>
  </si>
  <si>
    <t>2023塗装工</t>
  </si>
  <si>
    <t>2023溶接工</t>
  </si>
  <si>
    <t>2023運転手（特殊）</t>
  </si>
  <si>
    <t>2023運転手（一般）</t>
  </si>
  <si>
    <t>2023潜かん工</t>
  </si>
  <si>
    <t>2023潜かん世話役</t>
  </si>
  <si>
    <t>2023さく岩工</t>
  </si>
  <si>
    <t>2023トンネル特殊工</t>
  </si>
  <si>
    <t>2023トンネル作業員</t>
  </si>
  <si>
    <t>2023トンネル世話役</t>
  </si>
  <si>
    <t>2023橋りょう特殊工</t>
  </si>
  <si>
    <t>2023橋りょう塗装工</t>
  </si>
  <si>
    <t>2023橋りょう世話役</t>
  </si>
  <si>
    <t>2023土木一般世話役</t>
  </si>
  <si>
    <t>2023高級船員</t>
  </si>
  <si>
    <t>2023普通船員</t>
  </si>
  <si>
    <t>2023潜水士</t>
  </si>
  <si>
    <t>2023潜水連絡員</t>
  </si>
  <si>
    <t>2023潜水送気員</t>
  </si>
  <si>
    <t>2023山林砂防工</t>
  </si>
  <si>
    <t>2023軌道工</t>
  </si>
  <si>
    <t>2023型わく工</t>
  </si>
  <si>
    <t>2023大工</t>
  </si>
  <si>
    <t>2023左官</t>
  </si>
  <si>
    <t>2023配管工</t>
  </si>
  <si>
    <t>2023はつり工</t>
  </si>
  <si>
    <t>2023防水工</t>
  </si>
  <si>
    <t>2023板金工</t>
  </si>
  <si>
    <t>2023タイル工</t>
  </si>
  <si>
    <t>2023サッシ工</t>
  </si>
  <si>
    <t>2023屋根ふき工</t>
  </si>
  <si>
    <t>2023内装工</t>
  </si>
  <si>
    <t>2023ガラス工</t>
  </si>
  <si>
    <t>2023建具工</t>
  </si>
  <si>
    <t>2023ダクト工</t>
  </si>
  <si>
    <t>2023保温工</t>
  </si>
  <si>
    <t>2023建築ブロック工</t>
  </si>
  <si>
    <t>2023設備機械工</t>
  </si>
  <si>
    <t>2023見習い等</t>
  </si>
  <si>
    <t>2024特殊作業員</t>
  </si>
  <si>
    <t>2024普通作業員</t>
  </si>
  <si>
    <t>2024軽作業員</t>
  </si>
  <si>
    <t>2024造園工</t>
  </si>
  <si>
    <t>2024法面工</t>
  </si>
  <si>
    <t>2024とび工</t>
  </si>
  <si>
    <t>2024石工</t>
  </si>
  <si>
    <t>2024ブロック工</t>
  </si>
  <si>
    <t>2024電工</t>
  </si>
  <si>
    <t>2024鉄筋工</t>
  </si>
  <si>
    <t>2024鉄骨工</t>
  </si>
  <si>
    <t>2024塗装工</t>
  </si>
  <si>
    <t>2024溶接工</t>
  </si>
  <si>
    <t>2024運転手（特殊）</t>
  </si>
  <si>
    <t>2024運転手（一般）</t>
  </si>
  <si>
    <t>2024潜かん工</t>
  </si>
  <si>
    <t>2024潜かん世話役</t>
  </si>
  <si>
    <t>2024さく岩工</t>
  </si>
  <si>
    <t>2024トンネル特殊工</t>
  </si>
  <si>
    <t>2024トンネル作業員</t>
  </si>
  <si>
    <t>2024トンネル世話役</t>
  </si>
  <si>
    <t>2024橋りょう特殊工</t>
  </si>
  <si>
    <t>2024橋りょう塗装工</t>
  </si>
  <si>
    <t>2024橋りょう世話役</t>
  </si>
  <si>
    <t>2024土木一般世話役</t>
  </si>
  <si>
    <t>2024高級船員</t>
  </si>
  <si>
    <t>2024普通船員</t>
  </si>
  <si>
    <t>2024潜水士</t>
  </si>
  <si>
    <t>2024潜水連絡員</t>
  </si>
  <si>
    <t>2024潜水送気員</t>
  </si>
  <si>
    <t>2024山林砂防工</t>
  </si>
  <si>
    <t>2024軌道工</t>
  </si>
  <si>
    <t>2024型わく工</t>
  </si>
  <si>
    <t>2024大工</t>
  </si>
  <si>
    <t>2024左官</t>
  </si>
  <si>
    <t>2024配管工</t>
  </si>
  <si>
    <t>2024はつり工</t>
  </si>
  <si>
    <t>2024防水工</t>
  </si>
  <si>
    <t>2024板金工</t>
  </si>
  <si>
    <t>2024タイル工</t>
  </si>
  <si>
    <t>2024サッシ工</t>
  </si>
  <si>
    <t>2024屋根ふき工</t>
  </si>
  <si>
    <t>2024内装工</t>
  </si>
  <si>
    <t>2024ガラス工</t>
  </si>
  <si>
    <t>2024建具工</t>
  </si>
  <si>
    <t>2024ダクト工</t>
  </si>
  <si>
    <t>2024保温工</t>
  </si>
  <si>
    <t>2024建築ブロック工</t>
  </si>
  <si>
    <t>2024設備機械工</t>
  </si>
  <si>
    <t>2024見習い等</t>
  </si>
  <si>
    <t>2021交通誘導員Ａ</t>
  </si>
  <si>
    <t>2021交通誘導員Ｂ</t>
  </si>
  <si>
    <t>2022交通誘導員Ａ</t>
  </si>
  <si>
    <t>2022交通誘導員Ｂ</t>
  </si>
  <si>
    <t>2023交通誘導員Ａ</t>
  </si>
  <si>
    <t>2023交通誘導員Ｂ</t>
  </si>
  <si>
    <t>2024交通誘導員Ａ</t>
  </si>
  <si>
    <t>2024交通誘導員Ｂ</t>
  </si>
  <si>
    <t>月→</t>
    <rPh sb="0" eb="1">
      <t>ツキ</t>
    </rPh>
    <phoneticPr fontId="2"/>
  </si>
  <si>
    <t>2025特殊作業員</t>
  </si>
  <si>
    <t>2025普通作業員</t>
  </si>
  <si>
    <t>2025軽作業員</t>
  </si>
  <si>
    <t>2025造園工</t>
  </si>
  <si>
    <t>2025法面工</t>
  </si>
  <si>
    <t>2025とび工</t>
  </si>
  <si>
    <t>2025石工</t>
  </si>
  <si>
    <t>2025ブロック工</t>
  </si>
  <si>
    <t>2025電工</t>
  </si>
  <si>
    <t>2025鉄筋工</t>
  </si>
  <si>
    <t>2025鉄骨工</t>
  </si>
  <si>
    <t>2025塗装工</t>
  </si>
  <si>
    <t>2025溶接工</t>
  </si>
  <si>
    <t>2025運転手（特殊）</t>
  </si>
  <si>
    <t>2025運転手（一般）</t>
  </si>
  <si>
    <t>2025潜かん工</t>
  </si>
  <si>
    <t>2025潜かん世話役</t>
  </si>
  <si>
    <t>2025さく岩工</t>
  </si>
  <si>
    <t>2025トンネル特殊工</t>
  </si>
  <si>
    <t>2025トンネル作業員</t>
  </si>
  <si>
    <t>2025トンネル世話役</t>
  </si>
  <si>
    <t>2025橋りょう特殊工</t>
  </si>
  <si>
    <t>2025橋りょう塗装工</t>
  </si>
  <si>
    <t>2025橋りょう世話役</t>
  </si>
  <si>
    <t>2025土木一般世話役</t>
  </si>
  <si>
    <t>2025高級船員</t>
  </si>
  <si>
    <t>2025普通船員</t>
  </si>
  <si>
    <t>2025潜水士</t>
  </si>
  <si>
    <t>2025潜水連絡員</t>
  </si>
  <si>
    <t>2025潜水送気員</t>
  </si>
  <si>
    <t>2025山林砂防工</t>
  </si>
  <si>
    <t>2025軌道工</t>
  </si>
  <si>
    <t>2025型わく工</t>
  </si>
  <si>
    <t>2025大工</t>
  </si>
  <si>
    <t>2025左官</t>
  </si>
  <si>
    <t>2025配管工</t>
  </si>
  <si>
    <t>2025はつり工</t>
  </si>
  <si>
    <t>2025防水工</t>
  </si>
  <si>
    <t>2025板金工</t>
  </si>
  <si>
    <t>2025タイル工</t>
  </si>
  <si>
    <t>2025サッシ工</t>
  </si>
  <si>
    <t>2025屋根ふき工</t>
  </si>
  <si>
    <t>2025内装工</t>
  </si>
  <si>
    <t>2025ガラス工</t>
  </si>
  <si>
    <t>2025建具工</t>
  </si>
  <si>
    <t>2025ダクト工</t>
  </si>
  <si>
    <t>2025保温工</t>
  </si>
  <si>
    <t>2025建築ブロック工</t>
  </si>
  <si>
    <t>2025設備機械工</t>
  </si>
  <si>
    <t>2025交通誘導員Ａ</t>
  </si>
  <si>
    <t>2025交通誘導員Ｂ</t>
  </si>
  <si>
    <t>2025見習い等</t>
  </si>
  <si>
    <t>2026特殊作業員</t>
  </si>
  <si>
    <t>2026普通作業員</t>
  </si>
  <si>
    <t>2026軽作業員</t>
  </si>
  <si>
    <t>2026造園工</t>
  </si>
  <si>
    <t>2026法面工</t>
  </si>
  <si>
    <t>2026とび工</t>
  </si>
  <si>
    <t>2026石工</t>
  </si>
  <si>
    <t>2026ブロック工</t>
  </si>
  <si>
    <t>2026電工</t>
  </si>
  <si>
    <t>2026鉄筋工</t>
  </si>
  <si>
    <t>2026鉄骨工</t>
  </si>
  <si>
    <t>2026塗装工</t>
  </si>
  <si>
    <t>2026溶接工</t>
  </si>
  <si>
    <t>2026運転手（特殊）</t>
  </si>
  <si>
    <t>2026運転手（一般）</t>
  </si>
  <si>
    <t>2026潜かん工</t>
  </si>
  <si>
    <t>2026潜かん世話役</t>
  </si>
  <si>
    <t>2026さく岩工</t>
  </si>
  <si>
    <t>2026トンネル特殊工</t>
  </si>
  <si>
    <t>2026トンネル作業員</t>
  </si>
  <si>
    <t>2026トンネル世話役</t>
  </si>
  <si>
    <t>2026橋りょう特殊工</t>
  </si>
  <si>
    <t>2026橋りょう塗装工</t>
  </si>
  <si>
    <t>2026橋りょう世話役</t>
  </si>
  <si>
    <t>2026土木一般世話役</t>
  </si>
  <si>
    <t>2026高級船員</t>
  </si>
  <si>
    <t>2026普通船員</t>
  </si>
  <si>
    <t>2026潜水士</t>
  </si>
  <si>
    <t>2026潜水連絡員</t>
  </si>
  <si>
    <t>2026潜水送気員</t>
  </si>
  <si>
    <t>2026山林砂防工</t>
  </si>
  <si>
    <t>2026軌道工</t>
  </si>
  <si>
    <t>2026型わく工</t>
  </si>
  <si>
    <t>2026大工</t>
  </si>
  <si>
    <t>2026左官</t>
  </si>
  <si>
    <t>2026配管工</t>
  </si>
  <si>
    <t>2026はつり工</t>
  </si>
  <si>
    <t>2026防水工</t>
  </si>
  <si>
    <t>2026板金工</t>
  </si>
  <si>
    <t>2026タイル工</t>
  </si>
  <si>
    <t>2026サッシ工</t>
  </si>
  <si>
    <t>2026屋根ふき工</t>
  </si>
  <si>
    <t>2026内装工</t>
  </si>
  <si>
    <t>2026ガラス工</t>
  </si>
  <si>
    <t>2026建具工</t>
  </si>
  <si>
    <t>2026ダクト工</t>
  </si>
  <si>
    <t>2026保温工</t>
  </si>
  <si>
    <t>2026建築ブロック工</t>
  </si>
  <si>
    <t>2026設備機械工</t>
  </si>
  <si>
    <t>2026交通誘導員Ａ</t>
  </si>
  <si>
    <t>2026交通誘導員Ｂ</t>
  </si>
  <si>
    <t>2026見習い等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</si>
</sst>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HG創英角ｺﾞｼｯｸUB"/>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1"/>
      <name val="ＭＳ 明朝"/>
      <family val="1"/>
      <charset val="128"/>
    </font>
    <font>
      <sz val="1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7"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lignment vertical="center"/>
    </xf>
    <xf numFmtId="176" fontId="9" fillId="0" borderId="0" xfId="0" applyNumberFormat="1" applyFont="1" applyAlignment="1">
      <alignment horizontal="center" vertical="center"/>
    </xf>
    <xf numFmtId="176" fontId="9" fillId="0" borderId="9" xfId="0" applyNumberFormat="1" applyFont="1" applyBorder="1" applyAlignment="1">
      <alignment horizontal="center" vertical="center"/>
    </xf>
    <xf numFmtId="176" fontId="9" fillId="0" borderId="13" xfId="0" applyNumberFormat="1"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176" fontId="9" fillId="0" borderId="5" xfId="0" applyNumberFormat="1" applyFont="1" applyBorder="1" applyAlignment="1">
      <alignment horizontal="center" vertical="center"/>
    </xf>
    <xf numFmtId="0" fontId="5" fillId="0" borderId="0" xfId="0" applyFont="1">
      <alignment vertical="center"/>
    </xf>
    <xf numFmtId="0" fontId="6" fillId="0" borderId="0" xfId="0" applyFont="1">
      <alignment vertical="center"/>
    </xf>
    <xf numFmtId="0" fontId="10" fillId="0" borderId="0" xfId="0" applyFont="1" applyAlignment="1">
      <alignment horizontal="center"/>
    </xf>
    <xf numFmtId="0" fontId="7" fillId="0" borderId="9"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0" fillId="0" borderId="0" xfId="0" applyFont="1">
      <alignment vertical="center"/>
    </xf>
    <xf numFmtId="0" fontId="3" fillId="3" borderId="3" xfId="0" applyFont="1" applyFill="1" applyBorder="1" applyAlignment="1">
      <alignment horizontal="center" vertical="center"/>
    </xf>
    <xf numFmtId="0" fontId="8" fillId="0" borderId="1"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right" vertical="top"/>
    </xf>
    <xf numFmtId="0" fontId="5" fillId="3" borderId="1" xfId="0" applyFont="1" applyFill="1" applyBorder="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38" fontId="5" fillId="0" borderId="0" xfId="1"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38" fontId="9" fillId="0" borderId="7" xfId="1" applyFont="1" applyBorder="1" applyAlignment="1">
      <alignment horizontal="center" vertical="center"/>
    </xf>
    <xf numFmtId="0" fontId="3" fillId="2" borderId="0" xfId="0" applyFont="1" applyFill="1" applyAlignment="1">
      <alignment vertical="center" wrapText="1"/>
    </xf>
    <xf numFmtId="38" fontId="9" fillId="0" borderId="10" xfId="1" applyFont="1" applyBorder="1" applyAlignment="1">
      <alignment horizontal="center" vertical="center"/>
    </xf>
    <xf numFmtId="176" fontId="9" fillId="0" borderId="9" xfId="0" applyNumberFormat="1" applyFont="1" applyBorder="1" applyAlignment="1">
      <alignment horizontal="left" vertical="center"/>
    </xf>
    <xf numFmtId="176" fontId="9" fillId="0" borderId="5" xfId="0" applyNumberFormat="1" applyFont="1" applyBorder="1" applyAlignment="1">
      <alignment horizontal="left" vertical="center"/>
    </xf>
    <xf numFmtId="0" fontId="14" fillId="0" borderId="0" xfId="0" applyFont="1" applyAlignment="1">
      <alignment horizontal="center" vertical="center"/>
    </xf>
    <xf numFmtId="176" fontId="9" fillId="0" borderId="8"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 xfId="0" applyNumberFormat="1" applyFont="1" applyBorder="1" applyAlignment="1">
      <alignment horizontal="left" vertical="center"/>
    </xf>
    <xf numFmtId="176" fontId="9" fillId="0" borderId="14" xfId="0" applyNumberFormat="1" applyFont="1" applyBorder="1" applyAlignment="1">
      <alignment horizontal="left" vertical="center"/>
    </xf>
    <xf numFmtId="0" fontId="0" fillId="0" borderId="15" xfId="0" applyBorder="1">
      <alignment vertical="center"/>
    </xf>
    <xf numFmtId="0" fontId="3" fillId="3" borderId="1" xfId="0" applyFont="1" applyFill="1" applyBorder="1" applyAlignment="1">
      <alignment horizontal="center" vertical="center"/>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0" fillId="0" borderId="4" xfId="0" applyFont="1" applyBorder="1" applyAlignment="1">
      <alignment horizontal="righ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3" borderId="1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12" fillId="0" borderId="1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38" fontId="13" fillId="3" borderId="10" xfId="1" applyFont="1" applyFill="1" applyBorder="1" applyAlignment="1">
      <alignment horizontal="center" vertical="center"/>
    </xf>
    <xf numFmtId="38" fontId="13" fillId="3" borderId="5" xfId="1" applyFont="1" applyFill="1" applyBorder="1" applyAlignment="1">
      <alignment horizontal="center" vertical="center"/>
    </xf>
    <xf numFmtId="38" fontId="13" fillId="3" borderId="11" xfId="1" applyFont="1" applyFill="1" applyBorder="1" applyAlignment="1">
      <alignment horizontal="center" vertical="center"/>
    </xf>
    <xf numFmtId="38" fontId="13" fillId="3" borderId="6" xfId="1" applyFont="1" applyFill="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1" fillId="0" borderId="1" xfId="0" applyFont="1" applyBorder="1" applyAlignment="1" applyProtection="1">
      <alignment horizontal="left" vertical="center" wrapText="1"/>
      <protection locked="0"/>
    </xf>
    <xf numFmtId="0" fontId="5" fillId="3" borderId="1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 fillId="0" borderId="0" xfId="0" applyFont="1" applyAlignment="1">
      <alignment horizontal="center" vertical="center" wrapText="1"/>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11" fillId="0" borderId="10"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10" fillId="0" borderId="0" xfId="0" applyFont="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4" fillId="3" borderId="1" xfId="0" applyFont="1" applyFill="1" applyBorder="1" applyAlignment="1">
      <alignment horizontal="center" vertical="center" wrapText="1"/>
    </xf>
    <xf numFmtId="0" fontId="3" fillId="0" borderId="0" xfId="0" applyFont="1" applyAlignment="1">
      <alignment horizontal="left" vertical="top"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5" fillId="3" borderId="1"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7" fillId="0" borderId="0" xfId="0" applyFont="1" applyAlignment="1">
      <alignment horizontal="center" vertical="center"/>
    </xf>
    <xf numFmtId="0" fontId="3" fillId="2" borderId="0" xfId="0" applyFont="1" applyFill="1" applyAlignment="1">
      <alignment horizontal="center" vertical="center" wrapText="1"/>
    </xf>
  </cellXfs>
  <cellStyles count="2">
    <cellStyle name="桁区切り" xfId="1" builtinId="6"/>
    <cellStyle name="標準" xfId="0" builtinId="0"/>
  </cellStyles>
  <dxfs count="4">
    <dxf>
      <font>
        <b val="0"/>
        <i val="0"/>
        <strike val="0"/>
        <condense val="0"/>
        <extend val="0"/>
        <outline val="0"/>
        <shadow val="0"/>
        <u val="none"/>
        <vertAlign val="baseline"/>
        <sz val="14"/>
        <color theme="1"/>
        <name val="ＭＳ 明朝"/>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ＭＳ 明朝"/>
        <scheme val="none"/>
      </font>
      <numFmt numFmtId="176" formatCode="00"/>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theme="1"/>
        <name val="ＭＳ 明朝"/>
        <scheme val="none"/>
      </font>
      <numFmt numFmtId="176" formatCode="00"/>
      <alignment horizontal="center" vertical="center" textRotation="0" wrapText="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1134714</xdr:colOff>
      <xdr:row>2</xdr:row>
      <xdr:rowOff>16565</xdr:rowOff>
    </xdr:from>
    <xdr:to>
      <xdr:col>18</xdr:col>
      <xdr:colOff>2418518</xdr:colOff>
      <xdr:row>4</xdr:row>
      <xdr:rowOff>41413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57149" y="273326"/>
          <a:ext cx="1283804" cy="372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u="none"/>
        </a:p>
      </xdr:txBody>
    </xdr:sp>
    <xdr:clientData/>
  </xdr:twoCellAnchor>
  <xdr:twoCellAnchor>
    <xdr:from>
      <xdr:col>17</xdr:col>
      <xdr:colOff>41413</xdr:colOff>
      <xdr:row>30</xdr:row>
      <xdr:rowOff>165651</xdr:rowOff>
    </xdr:from>
    <xdr:to>
      <xdr:col>25</xdr:col>
      <xdr:colOff>223631</xdr:colOff>
      <xdr:row>34</xdr:row>
      <xdr:rowOff>165651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48500" y="8721586"/>
          <a:ext cx="3180522" cy="977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左記の記載欄が足りない場合、</a:t>
          </a:r>
          <a:endParaRPr kumimoji="1" lang="en-US" altLang="ja-JP" sz="1100"/>
        </a:p>
        <a:p>
          <a:r>
            <a:rPr kumimoji="1" lang="ja-JP" altLang="en-US" sz="1100"/>
            <a:t>　</a:t>
          </a:r>
          <a:r>
            <a:rPr kumimoji="1" lang="ja-JP" altLang="en-US" sz="1100" baseline="0"/>
            <a:t>  </a:t>
          </a:r>
          <a:r>
            <a:rPr kumimoji="1" lang="ja-JP" altLang="en-US" sz="1100"/>
            <a:t>別シート「理由欄（追加用）」を使用してください。</a:t>
          </a:r>
        </a:p>
      </xdr:txBody>
    </xdr:sp>
    <xdr:clientData/>
  </xdr:twoCellAnchor>
  <xdr:twoCellAnchor>
    <xdr:from>
      <xdr:col>17</xdr:col>
      <xdr:colOff>138043</xdr:colOff>
      <xdr:row>2</xdr:row>
      <xdr:rowOff>19050</xdr:rowOff>
    </xdr:from>
    <xdr:to>
      <xdr:col>23</xdr:col>
      <xdr:colOff>419100</xdr:colOff>
      <xdr:row>8</xdr:row>
      <xdr:rowOff>168412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51543" y="266700"/>
          <a:ext cx="3684657" cy="1286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rgbClr val="FF0000"/>
              </a:solidFill>
              <a:effectLst/>
              <a:latin typeface="+mn-lt"/>
              <a:ea typeface="+mn-ea"/>
              <a:cs typeface="+mn-cs"/>
            </a:rPr>
            <a:t>【※注意※】　</a:t>
          </a:r>
        </a:p>
        <a:p>
          <a:r>
            <a:rPr lang="ja-JP" altLang="ja-JP" sz="1100">
              <a:solidFill>
                <a:srgbClr val="FF0000"/>
              </a:solidFill>
              <a:effectLst/>
              <a:latin typeface="+mn-lt"/>
              <a:ea typeface="+mn-ea"/>
              <a:cs typeface="+mn-cs"/>
            </a:rPr>
            <a:t>必ず「報告年月日」を入力してから報告書を作成</a:t>
          </a:r>
          <a:r>
            <a:rPr lang="ja-JP" altLang="ja-JP" sz="1100">
              <a:solidFill>
                <a:schemeClr val="dk1"/>
              </a:solidFill>
              <a:effectLst/>
              <a:latin typeface="+mn-lt"/>
              <a:ea typeface="+mn-ea"/>
              <a:cs typeface="+mn-cs"/>
            </a:rPr>
            <a:t>してください。報告年月日が入力されていない場合、２ページ目の労働報酬下限額が表示されません。</a:t>
          </a:r>
        </a:p>
      </xdr:txBody>
    </xdr:sp>
    <xdr:clientData/>
  </xdr:twoCellAnchor>
  <xdr:twoCellAnchor>
    <xdr:from>
      <xdr:col>12</xdr:col>
      <xdr:colOff>256761</xdr:colOff>
      <xdr:row>0</xdr:row>
      <xdr:rowOff>28162</xdr:rowOff>
    </xdr:from>
    <xdr:to>
      <xdr:col>16</xdr:col>
      <xdr:colOff>0</xdr:colOff>
      <xdr:row>2</xdr:row>
      <xdr:rowOff>66261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574196" y="28162"/>
          <a:ext cx="1308652" cy="2948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i="0" u="none">
              <a:solidFill>
                <a:schemeClr val="dk1"/>
              </a:solidFill>
              <a:latin typeface="BIZ UDPゴシック" panose="020B0400000000000000" pitchFamily="50" charset="-128"/>
              <a:ea typeface="BIZ UDPゴシック" panose="020B0400000000000000" pitchFamily="50" charset="-128"/>
            </a:rPr>
            <a:t>令和８年度対応版</a:t>
          </a:r>
          <a:endParaRPr kumimoji="1" lang="ja-JP" altLang="en-US" sz="1000" u="none">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C313" totalsRowShown="0" tableBorderDxfId="3">
  <autoFilter ref="A1:C313" xr:uid="{00000000-0009-0000-0100-000001000000}"/>
  <tableColumns count="3">
    <tableColumn id="1" xr3:uid="{00000000-0010-0000-0000-000001000000}" name="№" dataDxfId="2"/>
    <tableColumn id="4" xr3:uid="{00000000-0010-0000-0000-000004000000}" name="職種" dataDxfId="1"/>
    <tableColumn id="5" xr3:uid="{00000000-0010-0000-0000-000005000000}" name="労働報酬下限額" dataDxfId="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3"/>
  <sheetViews>
    <sheetView tabSelected="1" view="pageBreakPreview" zoomScaleNormal="145" zoomScaleSheetLayoutView="100" zoomScalePageLayoutView="142" workbookViewId="0">
      <selection activeCell="L11" sqref="L11:P11"/>
    </sheetView>
  </sheetViews>
  <sheetFormatPr defaultColWidth="9" defaultRowHeight="13.5" x14ac:dyDescent="0.15"/>
  <cols>
    <col min="1" max="1" width="1.625" style="1" customWidth="1"/>
    <col min="2" max="3" width="6.625" style="1" customWidth="1"/>
    <col min="4" max="11" width="5.625" style="1" customWidth="1"/>
    <col min="12" max="12" width="9.625" style="1" customWidth="1"/>
    <col min="13" max="15" width="5.625" style="1" customWidth="1"/>
    <col min="16" max="16" width="3.625" style="1" customWidth="1"/>
    <col min="17" max="17" width="1.625" style="1" customWidth="1"/>
    <col min="18" max="18" width="2.875" style="1" customWidth="1"/>
    <col min="19" max="19" width="3.875" style="1" customWidth="1"/>
    <col min="20" max="20" width="11.625" style="3" customWidth="1"/>
    <col min="21" max="21" width="11.625" style="1" customWidth="1"/>
    <col min="22" max="22" width="9.625" style="1" customWidth="1"/>
    <col min="23" max="16384" width="9" style="1"/>
  </cols>
  <sheetData>
    <row r="1" spans="1:22" x14ac:dyDescent="0.15">
      <c r="A1" s="110" t="s">
        <v>46</v>
      </c>
      <c r="B1" s="110"/>
      <c r="C1" s="110"/>
      <c r="D1" s="110"/>
      <c r="E1" s="110"/>
      <c r="F1" s="110"/>
      <c r="G1" s="110"/>
      <c r="H1" s="110"/>
      <c r="I1" s="110"/>
      <c r="J1" s="110"/>
      <c r="K1" s="110"/>
      <c r="L1" s="110"/>
      <c r="M1" s="110"/>
      <c r="N1" s="110"/>
      <c r="O1" s="110"/>
      <c r="P1" s="110"/>
      <c r="Q1" s="110"/>
    </row>
    <row r="2" spans="1:22" ht="6.75" customHeight="1" x14ac:dyDescent="0.15">
      <c r="A2" s="15"/>
      <c r="B2" s="15"/>
      <c r="C2" s="15"/>
      <c r="D2" s="15"/>
      <c r="E2" s="15"/>
      <c r="F2" s="15"/>
      <c r="G2" s="15"/>
      <c r="H2" s="15"/>
      <c r="I2" s="15"/>
      <c r="J2" s="15"/>
      <c r="K2" s="15"/>
      <c r="L2" s="15"/>
      <c r="M2" s="15"/>
      <c r="N2" s="15"/>
      <c r="O2" s="15"/>
      <c r="P2" s="15"/>
      <c r="Q2" s="15"/>
    </row>
    <row r="3" spans="1:22" ht="13.5" customHeight="1" x14ac:dyDescent="0.15">
      <c r="B3" s="22" t="s">
        <v>37</v>
      </c>
      <c r="C3" s="14"/>
      <c r="D3" s="14"/>
      <c r="E3" s="14"/>
      <c r="F3" s="14"/>
      <c r="G3" s="14"/>
      <c r="H3" s="14"/>
      <c r="I3" s="14"/>
      <c r="J3" s="14"/>
      <c r="K3" s="14"/>
      <c r="L3" s="14"/>
      <c r="M3" s="53"/>
      <c r="N3" s="53"/>
      <c r="O3" s="53"/>
      <c r="P3" s="53"/>
    </row>
    <row r="4" spans="1:22" ht="13.5" customHeight="1" x14ac:dyDescent="0.15">
      <c r="B4" s="111" t="s">
        <v>47</v>
      </c>
      <c r="C4" s="112"/>
      <c r="D4" s="112"/>
      <c r="E4" s="112"/>
      <c r="F4" s="112"/>
      <c r="G4" s="112"/>
      <c r="H4" s="112"/>
      <c r="I4" s="112"/>
      <c r="J4" s="112"/>
      <c r="K4" s="112"/>
      <c r="L4" s="112"/>
      <c r="M4" s="112"/>
      <c r="N4" s="112"/>
      <c r="O4" s="112"/>
      <c r="P4" s="112"/>
    </row>
    <row r="5" spans="1:22" ht="13.5" customHeight="1" x14ac:dyDescent="0.15">
      <c r="B5" s="111"/>
      <c r="C5" s="112"/>
      <c r="D5" s="112"/>
      <c r="E5" s="112"/>
      <c r="F5" s="112"/>
      <c r="G5" s="112"/>
      <c r="H5" s="112"/>
      <c r="I5" s="112"/>
      <c r="J5" s="112"/>
      <c r="K5" s="112"/>
      <c r="L5" s="112"/>
      <c r="M5" s="112"/>
      <c r="N5" s="112"/>
      <c r="O5" s="112"/>
      <c r="P5" s="112"/>
    </row>
    <row r="6" spans="1:22" ht="13.5" customHeight="1" x14ac:dyDescent="0.15">
      <c r="B6" s="112"/>
      <c r="C6" s="112"/>
      <c r="D6" s="112"/>
      <c r="E6" s="112"/>
      <c r="F6" s="112"/>
      <c r="G6" s="112"/>
      <c r="H6" s="112"/>
      <c r="I6" s="112"/>
      <c r="J6" s="112"/>
      <c r="K6" s="112"/>
      <c r="L6" s="112"/>
      <c r="M6" s="112"/>
      <c r="N6" s="112"/>
      <c r="O6" s="112"/>
      <c r="P6" s="112"/>
    </row>
    <row r="7" spans="1:22" ht="12.75" customHeight="1" x14ac:dyDescent="0.15"/>
    <row r="8" spans="1:22" ht="23.25" customHeight="1" x14ac:dyDescent="0.15">
      <c r="B8" s="47" t="s">
        <v>0</v>
      </c>
      <c r="C8" s="47"/>
      <c r="D8" s="47"/>
      <c r="E8" s="94"/>
      <c r="F8" s="95"/>
      <c r="G8" s="95"/>
      <c r="H8" s="95"/>
      <c r="I8" s="95"/>
      <c r="J8" s="95"/>
      <c r="K8" s="95"/>
      <c r="L8" s="95"/>
      <c r="M8" s="95"/>
      <c r="N8" s="95"/>
      <c r="O8" s="95"/>
      <c r="P8" s="96"/>
    </row>
    <row r="9" spans="1:22" ht="23.25" customHeight="1" x14ac:dyDescent="0.15">
      <c r="B9" s="47" t="s">
        <v>1</v>
      </c>
      <c r="C9" s="47"/>
      <c r="D9" s="47"/>
      <c r="E9" s="48"/>
      <c r="F9" s="49"/>
      <c r="G9" s="49"/>
      <c r="H9" s="49"/>
      <c r="I9" s="50"/>
      <c r="J9" s="47" t="s">
        <v>2</v>
      </c>
      <c r="K9" s="47"/>
      <c r="L9" s="94"/>
      <c r="M9" s="95"/>
      <c r="N9" s="95"/>
      <c r="O9" s="95"/>
      <c r="P9" s="96"/>
    </row>
    <row r="10" spans="1:22" ht="23.25" customHeight="1" x14ac:dyDescent="0.15">
      <c r="B10" s="88" t="s">
        <v>3</v>
      </c>
      <c r="C10" s="89"/>
      <c r="D10" s="90"/>
      <c r="E10" s="94"/>
      <c r="F10" s="95"/>
      <c r="G10" s="95"/>
      <c r="H10" s="95"/>
      <c r="I10" s="96"/>
      <c r="J10" s="47" t="s">
        <v>48</v>
      </c>
      <c r="K10" s="47"/>
      <c r="L10" s="48"/>
      <c r="M10" s="49"/>
      <c r="N10" s="49"/>
      <c r="O10" s="49"/>
      <c r="P10" s="50"/>
      <c r="T10" s="41" t="s">
        <v>64</v>
      </c>
      <c r="U10" s="41">
        <f>2020+F12-2</f>
        <v>2018</v>
      </c>
      <c r="V10" s="35" t="s">
        <v>62</v>
      </c>
    </row>
    <row r="11" spans="1:22" ht="23.25" customHeight="1" x14ac:dyDescent="0.15">
      <c r="B11" s="91"/>
      <c r="C11" s="92"/>
      <c r="D11" s="93"/>
      <c r="E11" s="97"/>
      <c r="F11" s="98"/>
      <c r="G11" s="98"/>
      <c r="H11" s="98"/>
      <c r="I11" s="99"/>
      <c r="J11" s="47" t="s">
        <v>49</v>
      </c>
      <c r="K11" s="47"/>
      <c r="L11" s="48"/>
      <c r="M11" s="49"/>
      <c r="N11" s="49"/>
      <c r="O11" s="49"/>
      <c r="P11" s="50"/>
      <c r="T11" s="41" t="s">
        <v>63</v>
      </c>
      <c r="U11" s="41" t="str">
        <f>U10&amp;G12&amp;H12&amp;I12&amp;J12&amp;K12</f>
        <v>2018年月日</v>
      </c>
      <c r="V11" s="35" t="str">
        <f>IFERROR(IF(MONTH(U11)&lt;=3, YEAR(U11)-1, YEAR(U11)),"")</f>
        <v/>
      </c>
    </row>
    <row r="12" spans="1:22" x14ac:dyDescent="0.15">
      <c r="B12" s="47" t="s">
        <v>4</v>
      </c>
      <c r="C12" s="47"/>
      <c r="D12" s="47"/>
      <c r="E12" s="18" t="s">
        <v>23</v>
      </c>
      <c r="F12" s="31"/>
      <c r="G12" s="18" t="s">
        <v>16</v>
      </c>
      <c r="H12" s="31"/>
      <c r="I12" s="18" t="s">
        <v>17</v>
      </c>
      <c r="J12" s="31"/>
      <c r="K12" s="18" t="s">
        <v>18</v>
      </c>
      <c r="L12" s="20" t="s">
        <v>19</v>
      </c>
      <c r="M12" s="100"/>
      <c r="N12" s="101"/>
      <c r="O12" s="91" t="s">
        <v>20</v>
      </c>
      <c r="P12" s="93"/>
    </row>
    <row r="13" spans="1:22" ht="15" customHeight="1" x14ac:dyDescent="0.15">
      <c r="A13" s="105" t="s">
        <v>5</v>
      </c>
      <c r="B13" s="105"/>
      <c r="C13" s="105"/>
      <c r="D13" s="105"/>
      <c r="E13" s="105"/>
      <c r="F13" s="105"/>
      <c r="G13" s="105"/>
      <c r="H13" s="105"/>
      <c r="I13" s="105"/>
      <c r="J13" s="105"/>
      <c r="K13" s="105"/>
      <c r="L13" s="105"/>
      <c r="M13" s="105"/>
      <c r="N13" s="105"/>
      <c r="O13" s="105"/>
      <c r="P13" s="105"/>
      <c r="Q13" s="105"/>
    </row>
    <row r="14" spans="1:22" x14ac:dyDescent="0.15">
      <c r="B14" s="47" t="s">
        <v>9</v>
      </c>
      <c r="C14" s="47"/>
      <c r="D14" s="67" t="s">
        <v>10</v>
      </c>
      <c r="E14" s="68"/>
      <c r="F14" s="68"/>
      <c r="G14" s="68"/>
      <c r="H14" s="68"/>
      <c r="I14" s="68"/>
      <c r="J14" s="68"/>
      <c r="K14" s="68"/>
      <c r="L14" s="68"/>
      <c r="M14" s="69"/>
      <c r="N14" s="67" t="s">
        <v>22</v>
      </c>
      <c r="O14" s="68"/>
      <c r="P14" s="69"/>
    </row>
    <row r="15" spans="1:22" ht="27.95" customHeight="1" x14ac:dyDescent="0.15">
      <c r="B15" s="66" t="s">
        <v>6</v>
      </c>
      <c r="C15" s="66"/>
      <c r="D15" s="17">
        <v>1</v>
      </c>
      <c r="E15" s="54" t="s">
        <v>26</v>
      </c>
      <c r="F15" s="55"/>
      <c r="G15" s="55"/>
      <c r="H15" s="55"/>
      <c r="I15" s="55"/>
      <c r="J15" s="55"/>
      <c r="K15" s="55"/>
      <c r="L15" s="55"/>
      <c r="M15" s="56"/>
      <c r="N15" s="79"/>
      <c r="O15" s="80"/>
      <c r="P15" s="21" t="str">
        <f>IF(N15="いいえ","※","")</f>
        <v/>
      </c>
    </row>
    <row r="16" spans="1:22" ht="27.95" customHeight="1" x14ac:dyDescent="0.15">
      <c r="B16" s="47"/>
      <c r="C16" s="47"/>
      <c r="D16" s="17">
        <v>2</v>
      </c>
      <c r="E16" s="54" t="s">
        <v>27</v>
      </c>
      <c r="F16" s="55"/>
      <c r="G16" s="55"/>
      <c r="H16" s="55"/>
      <c r="I16" s="55"/>
      <c r="J16" s="55"/>
      <c r="K16" s="55"/>
      <c r="L16" s="55"/>
      <c r="M16" s="56"/>
      <c r="N16" s="79"/>
      <c r="O16" s="80"/>
      <c r="P16" s="21" t="str">
        <f t="shared" ref="P16:P19" si="0">IF(N16="いいえ","※","")</f>
        <v/>
      </c>
    </row>
    <row r="17" spans="2:16" ht="27.95" customHeight="1" x14ac:dyDescent="0.15">
      <c r="B17" s="47"/>
      <c r="C17" s="47"/>
      <c r="D17" s="17">
        <v>3</v>
      </c>
      <c r="E17" s="54" t="s">
        <v>28</v>
      </c>
      <c r="F17" s="55"/>
      <c r="G17" s="55"/>
      <c r="H17" s="55"/>
      <c r="I17" s="55"/>
      <c r="J17" s="55"/>
      <c r="K17" s="55"/>
      <c r="L17" s="55"/>
      <c r="M17" s="56"/>
      <c r="N17" s="79"/>
      <c r="O17" s="80"/>
      <c r="P17" s="21" t="str">
        <f t="shared" si="0"/>
        <v/>
      </c>
    </row>
    <row r="18" spans="2:16" ht="27.95" customHeight="1" x14ac:dyDescent="0.15">
      <c r="B18" s="47" t="s">
        <v>7</v>
      </c>
      <c r="C18" s="47"/>
      <c r="D18" s="17">
        <v>4</v>
      </c>
      <c r="E18" s="54" t="s">
        <v>41</v>
      </c>
      <c r="F18" s="55"/>
      <c r="G18" s="55"/>
      <c r="H18" s="55"/>
      <c r="I18" s="55"/>
      <c r="J18" s="55"/>
      <c r="K18" s="55"/>
      <c r="L18" s="55"/>
      <c r="M18" s="56"/>
      <c r="N18" s="79"/>
      <c r="O18" s="80"/>
      <c r="P18" s="21" t="str">
        <f t="shared" si="0"/>
        <v/>
      </c>
    </row>
    <row r="19" spans="2:16" ht="27.95" customHeight="1" x14ac:dyDescent="0.15">
      <c r="B19" s="47"/>
      <c r="C19" s="47"/>
      <c r="D19" s="65">
        <v>5</v>
      </c>
      <c r="E19" s="54" t="s">
        <v>29</v>
      </c>
      <c r="F19" s="55"/>
      <c r="G19" s="55"/>
      <c r="H19" s="55"/>
      <c r="I19" s="55"/>
      <c r="J19" s="55"/>
      <c r="K19" s="55"/>
      <c r="L19" s="55"/>
      <c r="M19" s="56"/>
      <c r="N19" s="79"/>
      <c r="O19" s="80"/>
      <c r="P19" s="21" t="str">
        <f t="shared" si="0"/>
        <v/>
      </c>
    </row>
    <row r="20" spans="2:16" ht="22.5" customHeight="1" x14ac:dyDescent="0.15">
      <c r="B20" s="47"/>
      <c r="C20" s="47"/>
      <c r="D20" s="65"/>
      <c r="E20" s="67" t="s">
        <v>11</v>
      </c>
      <c r="F20" s="68"/>
      <c r="G20" s="69"/>
      <c r="H20" s="32"/>
      <c r="I20" s="33"/>
      <c r="J20" s="18" t="s">
        <v>50</v>
      </c>
      <c r="K20" s="63"/>
      <c r="L20" s="64"/>
      <c r="M20" s="64"/>
      <c r="N20" s="64"/>
      <c r="O20" s="64"/>
      <c r="P20" s="16" t="s">
        <v>56</v>
      </c>
    </row>
    <row r="21" spans="2:16" ht="45" customHeight="1" x14ac:dyDescent="0.15">
      <c r="B21" s="65" t="s">
        <v>30</v>
      </c>
      <c r="C21" s="47"/>
      <c r="D21" s="65">
        <v>6</v>
      </c>
      <c r="E21" s="54" t="s">
        <v>33</v>
      </c>
      <c r="F21" s="55"/>
      <c r="G21" s="55"/>
      <c r="H21" s="55"/>
      <c r="I21" s="55"/>
      <c r="J21" s="55"/>
      <c r="K21" s="55"/>
      <c r="L21" s="55"/>
      <c r="M21" s="56"/>
      <c r="N21" s="79"/>
      <c r="O21" s="80"/>
      <c r="P21" s="21"/>
    </row>
    <row r="22" spans="2:16" ht="23.25" customHeight="1" x14ac:dyDescent="0.15">
      <c r="B22" s="47"/>
      <c r="C22" s="47"/>
      <c r="D22" s="65"/>
      <c r="E22" s="57" t="s">
        <v>32</v>
      </c>
      <c r="F22" s="81"/>
      <c r="G22" s="65" t="s">
        <v>21</v>
      </c>
      <c r="H22" s="65"/>
      <c r="I22" s="83"/>
      <c r="J22" s="83"/>
      <c r="K22" s="83"/>
      <c r="L22" s="83"/>
      <c r="M22" s="83"/>
      <c r="N22" s="83"/>
      <c r="O22" s="48"/>
      <c r="P22" s="4"/>
    </row>
    <row r="23" spans="2:16" ht="21.75" customHeight="1" x14ac:dyDescent="0.15">
      <c r="B23" s="47"/>
      <c r="C23" s="47"/>
      <c r="D23" s="65"/>
      <c r="E23" s="61"/>
      <c r="F23" s="82"/>
      <c r="G23" s="65" t="s">
        <v>12</v>
      </c>
      <c r="H23" s="65"/>
      <c r="I23" s="83"/>
      <c r="J23" s="83"/>
      <c r="K23" s="83"/>
      <c r="L23" s="83"/>
      <c r="M23" s="83"/>
      <c r="N23" s="83"/>
      <c r="O23" s="48"/>
      <c r="P23" s="4"/>
    </row>
    <row r="24" spans="2:16" ht="27.75" customHeight="1" x14ac:dyDescent="0.15">
      <c r="B24" s="113" t="s">
        <v>55</v>
      </c>
      <c r="C24" s="113"/>
      <c r="D24" s="17">
        <v>7</v>
      </c>
      <c r="E24" s="54" t="s">
        <v>51</v>
      </c>
      <c r="F24" s="55"/>
      <c r="G24" s="55"/>
      <c r="H24" s="55"/>
      <c r="I24" s="55"/>
      <c r="J24" s="55"/>
      <c r="K24" s="55"/>
      <c r="L24" s="55"/>
      <c r="M24" s="56"/>
      <c r="N24" s="79"/>
      <c r="O24" s="80"/>
      <c r="P24" s="21" t="str">
        <f t="shared" ref="P24:P28" si="1">IF(N24="いいえ","※","")</f>
        <v/>
      </c>
    </row>
    <row r="25" spans="2:16" ht="27.95" customHeight="1" x14ac:dyDescent="0.15">
      <c r="B25" s="88" t="s">
        <v>8</v>
      </c>
      <c r="C25" s="90"/>
      <c r="D25" s="17">
        <v>8</v>
      </c>
      <c r="E25" s="54" t="s">
        <v>34</v>
      </c>
      <c r="F25" s="55"/>
      <c r="G25" s="55"/>
      <c r="H25" s="55"/>
      <c r="I25" s="55"/>
      <c r="J25" s="55"/>
      <c r="K25" s="55"/>
      <c r="L25" s="55"/>
      <c r="M25" s="56"/>
      <c r="N25" s="79"/>
      <c r="O25" s="80"/>
      <c r="P25" s="21" t="str">
        <f t="shared" si="1"/>
        <v/>
      </c>
    </row>
    <row r="26" spans="2:16" ht="27.95" customHeight="1" x14ac:dyDescent="0.15">
      <c r="B26" s="108"/>
      <c r="C26" s="109"/>
      <c r="D26" s="17">
        <v>9</v>
      </c>
      <c r="E26" s="54" t="s">
        <v>52</v>
      </c>
      <c r="F26" s="55"/>
      <c r="G26" s="55"/>
      <c r="H26" s="55"/>
      <c r="I26" s="55"/>
      <c r="J26" s="55"/>
      <c r="K26" s="55"/>
      <c r="L26" s="55"/>
      <c r="M26" s="56"/>
      <c r="N26" s="79"/>
      <c r="O26" s="80"/>
      <c r="P26" s="21" t="str">
        <f t="shared" si="1"/>
        <v/>
      </c>
    </row>
    <row r="27" spans="2:16" ht="27.95" customHeight="1" x14ac:dyDescent="0.15">
      <c r="B27" s="91"/>
      <c r="C27" s="93"/>
      <c r="D27" s="17">
        <v>10</v>
      </c>
      <c r="E27" s="54" t="s">
        <v>35</v>
      </c>
      <c r="F27" s="55"/>
      <c r="G27" s="55"/>
      <c r="H27" s="55"/>
      <c r="I27" s="55"/>
      <c r="J27" s="55"/>
      <c r="K27" s="55"/>
      <c r="L27" s="55"/>
      <c r="M27" s="56"/>
      <c r="N27" s="79"/>
      <c r="O27" s="80"/>
      <c r="P27" s="21" t="str">
        <f t="shared" si="1"/>
        <v/>
      </c>
    </row>
    <row r="28" spans="2:16" ht="27.95" customHeight="1" x14ac:dyDescent="0.15">
      <c r="B28" s="57" t="s">
        <v>36</v>
      </c>
      <c r="C28" s="58"/>
      <c r="D28" s="17">
        <v>11</v>
      </c>
      <c r="E28" s="54" t="s">
        <v>53</v>
      </c>
      <c r="F28" s="55"/>
      <c r="G28" s="55"/>
      <c r="H28" s="55"/>
      <c r="I28" s="55"/>
      <c r="J28" s="55"/>
      <c r="K28" s="55"/>
      <c r="L28" s="55"/>
      <c r="M28" s="56"/>
      <c r="N28" s="79"/>
      <c r="O28" s="80"/>
      <c r="P28" s="21" t="str">
        <f t="shared" si="1"/>
        <v/>
      </c>
    </row>
    <row r="29" spans="2:16" ht="27.95" customHeight="1" x14ac:dyDescent="0.15">
      <c r="B29" s="59"/>
      <c r="C29" s="60"/>
      <c r="D29" s="17">
        <v>12</v>
      </c>
      <c r="E29" s="54" t="s">
        <v>31</v>
      </c>
      <c r="F29" s="55"/>
      <c r="G29" s="55"/>
      <c r="H29" s="55"/>
      <c r="I29" s="55"/>
      <c r="J29" s="55"/>
      <c r="K29" s="55"/>
      <c r="L29" s="55"/>
      <c r="M29" s="56"/>
      <c r="N29" s="79"/>
      <c r="O29" s="80"/>
      <c r="P29" s="21" t="str">
        <f t="shared" ref="P29" si="2">IF(N29="いいえ","※","")</f>
        <v/>
      </c>
    </row>
    <row r="30" spans="2:16" ht="27.95" customHeight="1" x14ac:dyDescent="0.15">
      <c r="B30" s="61"/>
      <c r="C30" s="62"/>
      <c r="D30" s="17">
        <v>13</v>
      </c>
      <c r="E30" s="54" t="s">
        <v>54</v>
      </c>
      <c r="F30" s="55"/>
      <c r="G30" s="55"/>
      <c r="H30" s="55"/>
      <c r="I30" s="55"/>
      <c r="J30" s="55"/>
      <c r="K30" s="55"/>
      <c r="L30" s="55"/>
      <c r="M30" s="55"/>
      <c r="N30" s="55"/>
      <c r="O30" s="55"/>
      <c r="P30" s="56"/>
    </row>
    <row r="31" spans="2:16" x14ac:dyDescent="0.15">
      <c r="B31" s="19" t="s">
        <v>13</v>
      </c>
      <c r="C31" s="14"/>
      <c r="D31" s="14"/>
      <c r="E31" s="14"/>
      <c r="F31" s="14"/>
      <c r="G31" s="14"/>
      <c r="H31" s="14"/>
      <c r="I31" s="14"/>
      <c r="J31" s="14"/>
      <c r="K31" s="14"/>
      <c r="L31" s="14"/>
      <c r="M31" s="14"/>
      <c r="N31" s="14"/>
    </row>
    <row r="32" spans="2:16" ht="13.5" customHeight="1" x14ac:dyDescent="0.15">
      <c r="B32" s="115" t="s">
        <v>14</v>
      </c>
      <c r="C32" s="116"/>
      <c r="D32" s="117"/>
      <c r="E32" s="115" t="s">
        <v>15</v>
      </c>
      <c r="F32" s="116"/>
      <c r="G32" s="116"/>
      <c r="H32" s="116"/>
      <c r="I32" s="116"/>
      <c r="J32" s="116"/>
      <c r="K32" s="116"/>
      <c r="L32" s="116"/>
      <c r="M32" s="116"/>
      <c r="N32" s="116"/>
      <c r="O32" s="116"/>
      <c r="P32" s="117"/>
    </row>
    <row r="33" spans="2:27" ht="24.95" customHeight="1" x14ac:dyDescent="0.15">
      <c r="B33" s="118"/>
      <c r="C33" s="119"/>
      <c r="D33" s="120"/>
      <c r="E33" s="121"/>
      <c r="F33" s="122"/>
      <c r="G33" s="122"/>
      <c r="H33" s="122"/>
      <c r="I33" s="122"/>
      <c r="J33" s="122"/>
      <c r="K33" s="122"/>
      <c r="L33" s="122"/>
      <c r="M33" s="122"/>
      <c r="N33" s="122"/>
      <c r="O33" s="122"/>
      <c r="P33" s="123"/>
      <c r="R33" s="24"/>
      <c r="S33" s="114"/>
    </row>
    <row r="34" spans="2:27" ht="24.95" customHeight="1" x14ac:dyDescent="0.15">
      <c r="B34" s="118"/>
      <c r="C34" s="119"/>
      <c r="D34" s="120"/>
      <c r="E34" s="121"/>
      <c r="F34" s="122"/>
      <c r="G34" s="122"/>
      <c r="H34" s="122"/>
      <c r="I34" s="122"/>
      <c r="J34" s="122"/>
      <c r="K34" s="122"/>
      <c r="L34" s="122"/>
      <c r="M34" s="122"/>
      <c r="N34" s="122"/>
      <c r="O34" s="122"/>
      <c r="P34" s="123"/>
      <c r="S34" s="114"/>
    </row>
    <row r="35" spans="2:27" ht="24.95" customHeight="1" x14ac:dyDescent="0.15">
      <c r="B35" s="118"/>
      <c r="C35" s="119"/>
      <c r="D35" s="120"/>
      <c r="E35" s="121"/>
      <c r="F35" s="122"/>
      <c r="G35" s="122"/>
      <c r="H35" s="122"/>
      <c r="I35" s="122"/>
      <c r="J35" s="122"/>
      <c r="K35" s="122"/>
      <c r="L35" s="122"/>
      <c r="M35" s="122"/>
      <c r="N35" s="122"/>
      <c r="O35" s="122"/>
      <c r="P35" s="123"/>
      <c r="S35" s="114"/>
    </row>
    <row r="36" spans="2:27" ht="3" customHeight="1" x14ac:dyDescent="0.15"/>
    <row r="37" spans="2:27" x14ac:dyDescent="0.15">
      <c r="B37" s="26" t="s">
        <v>60</v>
      </c>
      <c r="C37" s="13"/>
      <c r="D37" s="13"/>
      <c r="E37" s="13"/>
      <c r="F37" s="13"/>
      <c r="G37" s="13"/>
      <c r="H37" s="13"/>
      <c r="I37" s="13"/>
      <c r="J37" s="13"/>
      <c r="K37" s="13"/>
      <c r="L37" s="13"/>
      <c r="M37" s="13"/>
      <c r="N37" s="13"/>
      <c r="O37" s="13"/>
      <c r="P37" s="13"/>
    </row>
    <row r="38" spans="2:27" ht="42.75" customHeight="1" x14ac:dyDescent="0.15">
      <c r="B38" s="25" t="s">
        <v>58</v>
      </c>
      <c r="C38" s="102" t="s">
        <v>40</v>
      </c>
      <c r="D38" s="103"/>
      <c r="E38" s="103"/>
      <c r="F38" s="103"/>
      <c r="G38" s="103"/>
      <c r="H38" s="103"/>
      <c r="I38" s="104"/>
      <c r="J38" s="102" t="s">
        <v>24</v>
      </c>
      <c r="K38" s="104"/>
      <c r="L38" s="124" t="s">
        <v>61</v>
      </c>
      <c r="M38" s="124"/>
      <c r="N38" s="84" t="s">
        <v>57</v>
      </c>
      <c r="O38" s="85"/>
      <c r="P38" s="86"/>
      <c r="T38" s="37"/>
      <c r="U38" s="37"/>
      <c r="V38" s="37"/>
      <c r="W38" s="37"/>
      <c r="X38" s="37"/>
      <c r="Y38" s="37"/>
      <c r="Z38" s="37"/>
      <c r="AA38" s="37"/>
    </row>
    <row r="39" spans="2:27" ht="24" customHeight="1" x14ac:dyDescent="0.15">
      <c r="B39" s="70">
        <v>1</v>
      </c>
      <c r="C39" s="34" t="s">
        <v>25</v>
      </c>
      <c r="D39" s="52" t="s">
        <v>38</v>
      </c>
      <c r="E39" s="52"/>
      <c r="F39" s="52"/>
      <c r="G39" s="52"/>
      <c r="H39" s="52"/>
      <c r="I39" s="52"/>
      <c r="J39" s="71"/>
      <c r="K39" s="72"/>
      <c r="L39" s="75" t="str">
        <f>IFERROR(VLOOKUP($T39,単価表!$B$2:$C$400,2,FALSE),"")</f>
        <v/>
      </c>
      <c r="M39" s="76"/>
      <c r="N39" s="51"/>
      <c r="O39" s="51"/>
      <c r="P39" s="51"/>
      <c r="T39" s="87" t="str">
        <f>$V$11&amp;$J39</f>
        <v/>
      </c>
      <c r="U39" s="2"/>
      <c r="V39" s="2"/>
      <c r="W39" s="2"/>
      <c r="X39" s="2"/>
      <c r="Y39" s="2"/>
      <c r="Z39" s="2"/>
      <c r="AA39" s="2"/>
    </row>
    <row r="40" spans="2:27" ht="24" customHeight="1" x14ac:dyDescent="0.15">
      <c r="B40" s="70"/>
      <c r="C40" s="52" t="s">
        <v>39</v>
      </c>
      <c r="D40" s="52"/>
      <c r="E40" s="52"/>
      <c r="F40" s="52"/>
      <c r="G40" s="52"/>
      <c r="H40" s="52"/>
      <c r="I40" s="52"/>
      <c r="J40" s="73"/>
      <c r="K40" s="74"/>
      <c r="L40" s="77"/>
      <c r="M40" s="78"/>
      <c r="N40" s="51"/>
      <c r="O40" s="51"/>
      <c r="P40" s="51"/>
      <c r="T40" s="87"/>
      <c r="U40" s="2"/>
      <c r="V40" s="2"/>
      <c r="W40" s="2"/>
      <c r="X40" s="2"/>
      <c r="Y40" s="2"/>
      <c r="Z40" s="2"/>
      <c r="AA40" s="2"/>
    </row>
    <row r="41" spans="2:27" ht="24" customHeight="1" x14ac:dyDescent="0.15">
      <c r="B41" s="70">
        <v>2</v>
      </c>
      <c r="C41" s="34"/>
      <c r="D41" s="52"/>
      <c r="E41" s="52"/>
      <c r="F41" s="52"/>
      <c r="G41" s="52"/>
      <c r="H41" s="52"/>
      <c r="I41" s="52"/>
      <c r="J41" s="71"/>
      <c r="K41" s="72"/>
      <c r="L41" s="75" t="str">
        <f>IFERROR(VLOOKUP($T41,単価表!$B$2:$C$400,2,FALSE),"")</f>
        <v/>
      </c>
      <c r="M41" s="76"/>
      <c r="N41" s="51"/>
      <c r="O41" s="51"/>
      <c r="P41" s="51"/>
      <c r="T41" s="87" t="str">
        <f>$V$11&amp;$J41</f>
        <v/>
      </c>
      <c r="U41" s="2"/>
      <c r="V41" s="2"/>
      <c r="W41" s="2"/>
      <c r="X41" s="2"/>
      <c r="Y41" s="2"/>
      <c r="Z41" s="2"/>
      <c r="AA41" s="2"/>
    </row>
    <row r="42" spans="2:27" ht="24" customHeight="1" x14ac:dyDescent="0.15">
      <c r="B42" s="70"/>
      <c r="C42" s="52"/>
      <c r="D42" s="52"/>
      <c r="E42" s="52"/>
      <c r="F42" s="52"/>
      <c r="G42" s="52"/>
      <c r="H42" s="52"/>
      <c r="I42" s="52"/>
      <c r="J42" s="73"/>
      <c r="K42" s="74"/>
      <c r="L42" s="77"/>
      <c r="M42" s="78"/>
      <c r="N42" s="51"/>
      <c r="O42" s="51"/>
      <c r="P42" s="51"/>
      <c r="T42" s="87"/>
      <c r="U42" s="2"/>
      <c r="V42" s="2"/>
      <c r="W42" s="2"/>
      <c r="X42" s="2"/>
      <c r="Y42" s="2"/>
      <c r="Z42" s="2"/>
      <c r="AA42" s="2"/>
    </row>
    <row r="43" spans="2:27" ht="24" customHeight="1" x14ac:dyDescent="0.15">
      <c r="B43" s="70">
        <v>3</v>
      </c>
      <c r="C43" s="34"/>
      <c r="D43" s="52"/>
      <c r="E43" s="52"/>
      <c r="F43" s="52"/>
      <c r="G43" s="52"/>
      <c r="H43" s="52"/>
      <c r="I43" s="52"/>
      <c r="J43" s="71"/>
      <c r="K43" s="72"/>
      <c r="L43" s="75" t="str">
        <f>IFERROR(VLOOKUP($T43,単価表!$B$2:$C$400,2,FALSE),"")</f>
        <v/>
      </c>
      <c r="M43" s="76"/>
      <c r="N43" s="51"/>
      <c r="O43" s="51"/>
      <c r="P43" s="51"/>
      <c r="T43" s="87" t="str">
        <f>$V$11&amp;$J43</f>
        <v/>
      </c>
      <c r="U43" s="2"/>
      <c r="V43" s="2"/>
      <c r="W43" s="2"/>
      <c r="X43" s="2"/>
      <c r="Y43" s="2"/>
      <c r="Z43" s="2"/>
      <c r="AA43" s="2"/>
    </row>
    <row r="44" spans="2:27" ht="24" customHeight="1" x14ac:dyDescent="0.15">
      <c r="B44" s="70"/>
      <c r="C44" s="52"/>
      <c r="D44" s="52"/>
      <c r="E44" s="52"/>
      <c r="F44" s="52"/>
      <c r="G44" s="52"/>
      <c r="H44" s="52"/>
      <c r="I44" s="52"/>
      <c r="J44" s="73"/>
      <c r="K44" s="74"/>
      <c r="L44" s="77"/>
      <c r="M44" s="78"/>
      <c r="N44" s="51"/>
      <c r="O44" s="51"/>
      <c r="P44" s="51"/>
      <c r="T44" s="87"/>
      <c r="U44" s="2"/>
      <c r="V44" s="2"/>
      <c r="W44" s="2"/>
      <c r="X44" s="2"/>
      <c r="Y44" s="2"/>
      <c r="Z44" s="2"/>
      <c r="AA44" s="2"/>
    </row>
    <row r="45" spans="2:27" ht="24" customHeight="1" x14ac:dyDescent="0.15">
      <c r="B45" s="70">
        <v>4</v>
      </c>
      <c r="C45" s="34"/>
      <c r="D45" s="52"/>
      <c r="E45" s="52"/>
      <c r="F45" s="52"/>
      <c r="G45" s="52"/>
      <c r="H45" s="52"/>
      <c r="I45" s="52"/>
      <c r="J45" s="71"/>
      <c r="K45" s="72"/>
      <c r="L45" s="75" t="str">
        <f>IFERROR(VLOOKUP($T45,単価表!$B$2:$C$400,2,FALSE),"")</f>
        <v/>
      </c>
      <c r="M45" s="76"/>
      <c r="N45" s="51"/>
      <c r="O45" s="51"/>
      <c r="P45" s="51"/>
      <c r="T45" s="87" t="str">
        <f>$V$11&amp;$J45</f>
        <v/>
      </c>
      <c r="U45" s="2"/>
      <c r="V45" s="2"/>
      <c r="W45" s="2"/>
      <c r="X45" s="2"/>
      <c r="Y45" s="2"/>
      <c r="Z45" s="2"/>
      <c r="AA45" s="2"/>
    </row>
    <row r="46" spans="2:27" ht="24" customHeight="1" x14ac:dyDescent="0.15">
      <c r="B46" s="70"/>
      <c r="C46" s="52"/>
      <c r="D46" s="52"/>
      <c r="E46" s="52"/>
      <c r="F46" s="52"/>
      <c r="G46" s="52"/>
      <c r="H46" s="52"/>
      <c r="I46" s="52"/>
      <c r="J46" s="73"/>
      <c r="K46" s="74"/>
      <c r="L46" s="77"/>
      <c r="M46" s="78"/>
      <c r="N46" s="51"/>
      <c r="O46" s="51"/>
      <c r="P46" s="51"/>
      <c r="T46" s="87"/>
      <c r="U46" s="2"/>
      <c r="V46" s="2"/>
      <c r="W46" s="2"/>
      <c r="X46" s="2"/>
      <c r="Y46" s="2"/>
      <c r="Z46" s="2"/>
      <c r="AA46" s="2"/>
    </row>
    <row r="47" spans="2:27" ht="24" customHeight="1" x14ac:dyDescent="0.15">
      <c r="B47" s="70">
        <v>5</v>
      </c>
      <c r="C47" s="34"/>
      <c r="D47" s="52"/>
      <c r="E47" s="52"/>
      <c r="F47" s="52"/>
      <c r="G47" s="52"/>
      <c r="H47" s="52"/>
      <c r="I47" s="52"/>
      <c r="J47" s="71"/>
      <c r="K47" s="72"/>
      <c r="L47" s="75" t="str">
        <f>IFERROR(VLOOKUP($T47,単価表!$B$2:$C$400,2,FALSE),"")</f>
        <v/>
      </c>
      <c r="M47" s="76"/>
      <c r="N47" s="51"/>
      <c r="O47" s="51"/>
      <c r="P47" s="51"/>
      <c r="T47" s="87" t="str">
        <f>$V$11&amp;$J47</f>
        <v/>
      </c>
      <c r="U47" s="2"/>
      <c r="V47" s="2"/>
      <c r="W47" s="2"/>
      <c r="X47" s="2"/>
      <c r="Y47" s="2"/>
      <c r="Z47" s="2"/>
      <c r="AA47" s="2"/>
    </row>
    <row r="48" spans="2:27" ht="24" customHeight="1" x14ac:dyDescent="0.15">
      <c r="B48" s="70"/>
      <c r="C48" s="52"/>
      <c r="D48" s="52"/>
      <c r="E48" s="52"/>
      <c r="F48" s="52"/>
      <c r="G48" s="52"/>
      <c r="H48" s="52"/>
      <c r="I48" s="52"/>
      <c r="J48" s="73"/>
      <c r="K48" s="74"/>
      <c r="L48" s="77"/>
      <c r="M48" s="78"/>
      <c r="N48" s="51"/>
      <c r="O48" s="51"/>
      <c r="P48" s="51"/>
      <c r="T48" s="87"/>
      <c r="U48" s="2"/>
      <c r="V48" s="2"/>
      <c r="W48" s="2"/>
      <c r="X48" s="2"/>
      <c r="Y48" s="2"/>
      <c r="Z48" s="2"/>
      <c r="AA48" s="2"/>
    </row>
    <row r="49" spans="2:27" ht="24" customHeight="1" x14ac:dyDescent="0.15">
      <c r="B49" s="70">
        <v>6</v>
      </c>
      <c r="C49" s="34"/>
      <c r="D49" s="52"/>
      <c r="E49" s="52"/>
      <c r="F49" s="52"/>
      <c r="G49" s="52"/>
      <c r="H49" s="52"/>
      <c r="I49" s="52"/>
      <c r="J49" s="71"/>
      <c r="K49" s="72"/>
      <c r="L49" s="75" t="str">
        <f>IFERROR(VLOOKUP($T49,単価表!$B$2:$C$400,2,FALSE),"")</f>
        <v/>
      </c>
      <c r="M49" s="76"/>
      <c r="N49" s="51"/>
      <c r="O49" s="51"/>
      <c r="P49" s="51"/>
      <c r="T49" s="87" t="str">
        <f>$V$11&amp;$J49</f>
        <v/>
      </c>
      <c r="U49" s="2"/>
      <c r="V49" s="2"/>
      <c r="W49" s="2"/>
      <c r="X49" s="2"/>
      <c r="Y49" s="2"/>
      <c r="Z49" s="2"/>
      <c r="AA49" s="2"/>
    </row>
    <row r="50" spans="2:27" ht="24" customHeight="1" x14ac:dyDescent="0.15">
      <c r="B50" s="70"/>
      <c r="C50" s="52"/>
      <c r="D50" s="52"/>
      <c r="E50" s="52"/>
      <c r="F50" s="52"/>
      <c r="G50" s="52"/>
      <c r="H50" s="52"/>
      <c r="I50" s="52"/>
      <c r="J50" s="73"/>
      <c r="K50" s="74"/>
      <c r="L50" s="77"/>
      <c r="M50" s="78"/>
      <c r="N50" s="51"/>
      <c r="O50" s="51"/>
      <c r="P50" s="51"/>
      <c r="T50" s="87"/>
      <c r="U50" s="2"/>
      <c r="V50" s="2"/>
      <c r="W50" s="2"/>
      <c r="X50" s="2"/>
      <c r="Y50" s="2"/>
      <c r="Z50" s="2"/>
      <c r="AA50" s="2"/>
    </row>
    <row r="51" spans="2:27" ht="24" customHeight="1" x14ac:dyDescent="0.15">
      <c r="B51" s="70">
        <v>7</v>
      </c>
      <c r="C51" s="34"/>
      <c r="D51" s="52"/>
      <c r="E51" s="52"/>
      <c r="F51" s="52"/>
      <c r="G51" s="52"/>
      <c r="H51" s="52"/>
      <c r="I51" s="52"/>
      <c r="J51" s="71"/>
      <c r="K51" s="72"/>
      <c r="L51" s="75" t="str">
        <f>IFERROR(VLOOKUP($T51,単価表!$B$2:$C$400,2,FALSE),"")</f>
        <v/>
      </c>
      <c r="M51" s="76"/>
      <c r="N51" s="51"/>
      <c r="O51" s="51"/>
      <c r="P51" s="51"/>
      <c r="T51" s="87" t="str">
        <f>$V$11&amp;$J51</f>
        <v/>
      </c>
      <c r="U51" s="2"/>
      <c r="V51" s="2"/>
      <c r="W51" s="2"/>
      <c r="X51" s="2"/>
      <c r="Y51" s="2"/>
      <c r="Z51" s="2"/>
      <c r="AA51" s="2"/>
    </row>
    <row r="52" spans="2:27" ht="24" customHeight="1" x14ac:dyDescent="0.15">
      <c r="B52" s="70"/>
      <c r="C52" s="52"/>
      <c r="D52" s="52"/>
      <c r="E52" s="52"/>
      <c r="F52" s="52"/>
      <c r="G52" s="52"/>
      <c r="H52" s="52"/>
      <c r="I52" s="52"/>
      <c r="J52" s="73"/>
      <c r="K52" s="74"/>
      <c r="L52" s="77"/>
      <c r="M52" s="78"/>
      <c r="N52" s="51"/>
      <c r="O52" s="51"/>
      <c r="P52" s="51"/>
      <c r="T52" s="87"/>
      <c r="U52" s="2"/>
      <c r="V52" s="2"/>
      <c r="W52" s="2"/>
      <c r="X52" s="2"/>
      <c r="Y52" s="2"/>
      <c r="Z52" s="2"/>
      <c r="AA52" s="2"/>
    </row>
    <row r="53" spans="2:27" ht="24" customHeight="1" x14ac:dyDescent="0.15">
      <c r="B53" s="70">
        <v>8</v>
      </c>
      <c r="C53" s="34"/>
      <c r="D53" s="52"/>
      <c r="E53" s="52"/>
      <c r="F53" s="52"/>
      <c r="G53" s="52"/>
      <c r="H53" s="52"/>
      <c r="I53" s="52"/>
      <c r="J53" s="71"/>
      <c r="K53" s="72"/>
      <c r="L53" s="75" t="str">
        <f>IFERROR(VLOOKUP($T53,単価表!$B$2:$C$400,2,FALSE),"")</f>
        <v/>
      </c>
      <c r="M53" s="76"/>
      <c r="N53" s="51"/>
      <c r="O53" s="51"/>
      <c r="P53" s="51"/>
      <c r="T53" s="87" t="str">
        <f>$V$11&amp;$J53</f>
        <v/>
      </c>
      <c r="U53" s="2"/>
      <c r="V53" s="2"/>
      <c r="W53" s="2"/>
      <c r="X53" s="2"/>
      <c r="Y53" s="2"/>
      <c r="Z53" s="2"/>
      <c r="AA53" s="2"/>
    </row>
    <row r="54" spans="2:27" ht="24" customHeight="1" x14ac:dyDescent="0.15">
      <c r="B54" s="70"/>
      <c r="C54" s="52"/>
      <c r="D54" s="52"/>
      <c r="E54" s="52"/>
      <c r="F54" s="52"/>
      <c r="G54" s="52"/>
      <c r="H54" s="52"/>
      <c r="I54" s="52"/>
      <c r="J54" s="73"/>
      <c r="K54" s="74"/>
      <c r="L54" s="77"/>
      <c r="M54" s="78"/>
      <c r="N54" s="51"/>
      <c r="O54" s="51"/>
      <c r="P54" s="51"/>
      <c r="T54" s="87"/>
      <c r="U54" s="2"/>
      <c r="V54" s="2"/>
      <c r="W54" s="2"/>
      <c r="X54" s="2"/>
      <c r="Y54" s="2"/>
      <c r="Z54" s="2"/>
      <c r="AA54" s="2"/>
    </row>
    <row r="55" spans="2:27" ht="24" customHeight="1" x14ac:dyDescent="0.15">
      <c r="B55" s="70">
        <v>9</v>
      </c>
      <c r="C55" s="34"/>
      <c r="D55" s="52"/>
      <c r="E55" s="52"/>
      <c r="F55" s="52"/>
      <c r="G55" s="52"/>
      <c r="H55" s="52"/>
      <c r="I55" s="52"/>
      <c r="J55" s="71"/>
      <c r="K55" s="72"/>
      <c r="L55" s="75" t="str">
        <f>IFERROR(VLOOKUP($T55,単価表!$B$2:$C$400,2,FALSE),"")</f>
        <v/>
      </c>
      <c r="M55" s="76"/>
      <c r="N55" s="51"/>
      <c r="O55" s="51"/>
      <c r="P55" s="51"/>
      <c r="T55" s="87" t="str">
        <f>$V$11&amp;$J55</f>
        <v/>
      </c>
      <c r="U55" s="2"/>
      <c r="V55" s="2"/>
      <c r="W55" s="2"/>
      <c r="X55" s="2"/>
      <c r="Y55" s="2"/>
      <c r="Z55" s="2"/>
      <c r="AA55" s="2"/>
    </row>
    <row r="56" spans="2:27" ht="24" customHeight="1" x14ac:dyDescent="0.15">
      <c r="B56" s="70"/>
      <c r="C56" s="52"/>
      <c r="D56" s="52"/>
      <c r="E56" s="52"/>
      <c r="F56" s="52"/>
      <c r="G56" s="52"/>
      <c r="H56" s="52"/>
      <c r="I56" s="52"/>
      <c r="J56" s="73"/>
      <c r="K56" s="74"/>
      <c r="L56" s="77"/>
      <c r="M56" s="78"/>
      <c r="N56" s="51"/>
      <c r="O56" s="51"/>
      <c r="P56" s="51"/>
      <c r="T56" s="87"/>
      <c r="U56" s="2"/>
      <c r="V56" s="2"/>
      <c r="W56" s="2"/>
      <c r="X56" s="2"/>
      <c r="Y56" s="2"/>
      <c r="Z56" s="2"/>
      <c r="AA56" s="2"/>
    </row>
    <row r="57" spans="2:27" ht="24" customHeight="1" x14ac:dyDescent="0.15">
      <c r="B57" s="70">
        <v>10</v>
      </c>
      <c r="C57" s="34"/>
      <c r="D57" s="52"/>
      <c r="E57" s="52"/>
      <c r="F57" s="52"/>
      <c r="G57" s="52"/>
      <c r="H57" s="52"/>
      <c r="I57" s="52"/>
      <c r="J57" s="71"/>
      <c r="K57" s="72"/>
      <c r="L57" s="75" t="str">
        <f>IFERROR(VLOOKUP($T57,単価表!$B$2:$C$400,2,FALSE),"")</f>
        <v/>
      </c>
      <c r="M57" s="76"/>
      <c r="N57" s="51"/>
      <c r="O57" s="51"/>
      <c r="P57" s="51"/>
      <c r="T57" s="87" t="str">
        <f>$V$11&amp;$J57</f>
        <v/>
      </c>
      <c r="U57" s="2"/>
      <c r="V57" s="2"/>
      <c r="W57" s="2"/>
      <c r="X57" s="2"/>
      <c r="Y57" s="2"/>
      <c r="Z57" s="2"/>
      <c r="AA57" s="2"/>
    </row>
    <row r="58" spans="2:27" ht="24" customHeight="1" x14ac:dyDescent="0.15">
      <c r="B58" s="70"/>
      <c r="C58" s="52"/>
      <c r="D58" s="52"/>
      <c r="E58" s="52"/>
      <c r="F58" s="52"/>
      <c r="G58" s="52"/>
      <c r="H58" s="52"/>
      <c r="I58" s="52"/>
      <c r="J58" s="73"/>
      <c r="K58" s="74"/>
      <c r="L58" s="77"/>
      <c r="M58" s="78"/>
      <c r="N58" s="51"/>
      <c r="O58" s="51"/>
      <c r="P58" s="51"/>
      <c r="T58" s="87"/>
      <c r="U58" s="2"/>
      <c r="V58" s="2"/>
      <c r="W58" s="2"/>
      <c r="X58" s="2"/>
      <c r="Y58" s="2"/>
      <c r="Z58" s="2"/>
      <c r="AA58" s="2"/>
    </row>
    <row r="59" spans="2:27" ht="24" customHeight="1" x14ac:dyDescent="0.15">
      <c r="B59" s="70">
        <v>11</v>
      </c>
      <c r="C59" s="34"/>
      <c r="D59" s="52"/>
      <c r="E59" s="52"/>
      <c r="F59" s="52"/>
      <c r="G59" s="52"/>
      <c r="H59" s="52"/>
      <c r="I59" s="52"/>
      <c r="J59" s="71"/>
      <c r="K59" s="72"/>
      <c r="L59" s="75" t="str">
        <f>IFERROR(VLOOKUP($T59,単価表!$B$2:$C$400,2,FALSE),"")</f>
        <v/>
      </c>
      <c r="M59" s="76"/>
      <c r="N59" s="51"/>
      <c r="O59" s="51"/>
      <c r="P59" s="51"/>
      <c r="T59" s="87" t="str">
        <f>$V$11&amp;$J59</f>
        <v/>
      </c>
      <c r="U59" s="2"/>
      <c r="V59" s="2"/>
      <c r="W59" s="2"/>
      <c r="X59" s="2"/>
      <c r="Y59" s="2"/>
      <c r="Z59" s="2"/>
      <c r="AA59" s="2"/>
    </row>
    <row r="60" spans="2:27" ht="24" customHeight="1" x14ac:dyDescent="0.15">
      <c r="B60" s="70"/>
      <c r="C60" s="52"/>
      <c r="D60" s="52"/>
      <c r="E60" s="52"/>
      <c r="F60" s="52"/>
      <c r="G60" s="52"/>
      <c r="H60" s="52"/>
      <c r="I60" s="52"/>
      <c r="J60" s="73"/>
      <c r="K60" s="74"/>
      <c r="L60" s="77"/>
      <c r="M60" s="78"/>
      <c r="N60" s="51"/>
      <c r="O60" s="51"/>
      <c r="P60" s="51"/>
      <c r="T60" s="87"/>
      <c r="U60" s="2"/>
      <c r="V60" s="2"/>
      <c r="W60" s="2"/>
      <c r="X60" s="2"/>
      <c r="Y60" s="2"/>
      <c r="Z60" s="2"/>
      <c r="AA60" s="2"/>
    </row>
    <row r="61" spans="2:27" ht="24" customHeight="1" x14ac:dyDescent="0.15">
      <c r="B61" s="70">
        <v>12</v>
      </c>
      <c r="C61" s="34"/>
      <c r="D61" s="52"/>
      <c r="E61" s="52"/>
      <c r="F61" s="52"/>
      <c r="G61" s="52"/>
      <c r="H61" s="52"/>
      <c r="I61" s="52"/>
      <c r="J61" s="71"/>
      <c r="K61" s="72"/>
      <c r="L61" s="75" t="str">
        <f>IFERROR(VLOOKUP($T61,単価表!$B$2:$C$400,2,FALSE),"")</f>
        <v/>
      </c>
      <c r="M61" s="76"/>
      <c r="N61" s="51"/>
      <c r="O61" s="51"/>
      <c r="P61" s="51"/>
      <c r="T61" s="87" t="str">
        <f>$V$11&amp;$J61</f>
        <v/>
      </c>
      <c r="U61" s="2"/>
      <c r="V61" s="2"/>
      <c r="W61" s="2"/>
      <c r="X61" s="2"/>
      <c r="Y61" s="2"/>
      <c r="Z61" s="2"/>
      <c r="AA61" s="2"/>
    </row>
    <row r="62" spans="2:27" ht="24" customHeight="1" x14ac:dyDescent="0.15">
      <c r="B62" s="70"/>
      <c r="C62" s="52"/>
      <c r="D62" s="52"/>
      <c r="E62" s="52"/>
      <c r="F62" s="52"/>
      <c r="G62" s="52"/>
      <c r="H62" s="52"/>
      <c r="I62" s="52"/>
      <c r="J62" s="73"/>
      <c r="K62" s="74"/>
      <c r="L62" s="77"/>
      <c r="M62" s="78"/>
      <c r="N62" s="51"/>
      <c r="O62" s="51"/>
      <c r="P62" s="51"/>
      <c r="T62" s="87"/>
      <c r="U62" s="2"/>
      <c r="V62" s="2"/>
      <c r="W62" s="2"/>
      <c r="X62" s="2"/>
      <c r="Y62" s="2"/>
      <c r="Z62" s="2"/>
      <c r="AA62" s="2"/>
    </row>
    <row r="63" spans="2:27" ht="24" customHeight="1" x14ac:dyDescent="0.15">
      <c r="B63" s="70">
        <v>13</v>
      </c>
      <c r="C63" s="34"/>
      <c r="D63" s="52"/>
      <c r="E63" s="52"/>
      <c r="F63" s="52"/>
      <c r="G63" s="52"/>
      <c r="H63" s="52"/>
      <c r="I63" s="52"/>
      <c r="J63" s="71"/>
      <c r="K63" s="72"/>
      <c r="L63" s="75" t="str">
        <f>IFERROR(VLOOKUP($T63,単価表!$B$2:$C$400,2,FALSE),"")</f>
        <v/>
      </c>
      <c r="M63" s="76"/>
      <c r="N63" s="51"/>
      <c r="O63" s="51"/>
      <c r="P63" s="51"/>
      <c r="T63" s="87" t="str">
        <f>$V$11&amp;$J63</f>
        <v/>
      </c>
      <c r="U63" s="2"/>
      <c r="V63" s="2"/>
      <c r="W63" s="2"/>
      <c r="X63" s="2"/>
      <c r="Y63" s="2"/>
      <c r="Z63" s="2"/>
      <c r="AA63" s="2"/>
    </row>
    <row r="64" spans="2:27" ht="24" customHeight="1" x14ac:dyDescent="0.15">
      <c r="B64" s="70"/>
      <c r="C64" s="52"/>
      <c r="D64" s="52"/>
      <c r="E64" s="52"/>
      <c r="F64" s="52"/>
      <c r="G64" s="52"/>
      <c r="H64" s="52"/>
      <c r="I64" s="52"/>
      <c r="J64" s="73"/>
      <c r="K64" s="74"/>
      <c r="L64" s="77"/>
      <c r="M64" s="78"/>
      <c r="N64" s="51"/>
      <c r="O64" s="51"/>
      <c r="P64" s="51"/>
      <c r="T64" s="87"/>
      <c r="U64" s="2"/>
      <c r="V64" s="2"/>
      <c r="W64" s="2"/>
      <c r="X64" s="2"/>
      <c r="Y64" s="2"/>
      <c r="Z64" s="2"/>
      <c r="AA64" s="2"/>
    </row>
    <row r="65" spans="2:27" ht="24" customHeight="1" x14ac:dyDescent="0.15">
      <c r="B65" s="70">
        <v>14</v>
      </c>
      <c r="C65" s="34"/>
      <c r="D65" s="52"/>
      <c r="E65" s="52"/>
      <c r="F65" s="52"/>
      <c r="G65" s="52"/>
      <c r="H65" s="52"/>
      <c r="I65" s="52"/>
      <c r="J65" s="71"/>
      <c r="K65" s="72"/>
      <c r="L65" s="75" t="str">
        <f>IFERROR(VLOOKUP($T65,単価表!$B$2:$C$400,2,FALSE),"")</f>
        <v/>
      </c>
      <c r="M65" s="76"/>
      <c r="N65" s="51"/>
      <c r="O65" s="51"/>
      <c r="P65" s="51"/>
      <c r="T65" s="87" t="str">
        <f>$V$11&amp;$J65</f>
        <v/>
      </c>
      <c r="U65" s="2"/>
      <c r="V65" s="2"/>
      <c r="W65" s="2"/>
      <c r="X65" s="2"/>
      <c r="Y65" s="2"/>
      <c r="Z65" s="2"/>
      <c r="AA65" s="2"/>
    </row>
    <row r="66" spans="2:27" ht="24" customHeight="1" x14ac:dyDescent="0.15">
      <c r="B66" s="70"/>
      <c r="C66" s="52"/>
      <c r="D66" s="52"/>
      <c r="E66" s="52"/>
      <c r="F66" s="52"/>
      <c r="G66" s="52"/>
      <c r="H66" s="52"/>
      <c r="I66" s="52"/>
      <c r="J66" s="73"/>
      <c r="K66" s="74"/>
      <c r="L66" s="77"/>
      <c r="M66" s="78"/>
      <c r="N66" s="51"/>
      <c r="O66" s="51"/>
      <c r="P66" s="51"/>
      <c r="T66" s="87"/>
      <c r="U66" s="2"/>
      <c r="V66" s="2"/>
      <c r="W66" s="2"/>
      <c r="X66" s="2"/>
      <c r="Y66" s="2"/>
      <c r="Z66" s="2"/>
      <c r="AA66" s="2"/>
    </row>
    <row r="67" spans="2:27" ht="24" customHeight="1" x14ac:dyDescent="0.15">
      <c r="B67" s="70">
        <v>15</v>
      </c>
      <c r="C67" s="34"/>
      <c r="D67" s="52"/>
      <c r="E67" s="52"/>
      <c r="F67" s="52"/>
      <c r="G67" s="52"/>
      <c r="H67" s="52"/>
      <c r="I67" s="52"/>
      <c r="J67" s="71"/>
      <c r="K67" s="72"/>
      <c r="L67" s="75" t="str">
        <f>IFERROR(VLOOKUP($T67,単価表!$B$2:$C$400,2,FALSE),"")</f>
        <v/>
      </c>
      <c r="M67" s="76"/>
      <c r="N67" s="51"/>
      <c r="O67" s="51"/>
      <c r="P67" s="51"/>
      <c r="T67" s="87" t="str">
        <f>$V$11&amp;$J67</f>
        <v/>
      </c>
      <c r="U67" s="2"/>
      <c r="V67" s="2"/>
      <c r="W67" s="2"/>
      <c r="X67" s="2"/>
      <c r="Y67" s="2"/>
      <c r="Z67" s="2"/>
      <c r="AA67" s="2"/>
    </row>
    <row r="68" spans="2:27" ht="24" customHeight="1" x14ac:dyDescent="0.15">
      <c r="B68" s="70"/>
      <c r="C68" s="52"/>
      <c r="D68" s="52"/>
      <c r="E68" s="52"/>
      <c r="F68" s="52"/>
      <c r="G68" s="52"/>
      <c r="H68" s="52"/>
      <c r="I68" s="52"/>
      <c r="J68" s="73"/>
      <c r="K68" s="74"/>
      <c r="L68" s="77"/>
      <c r="M68" s="78"/>
      <c r="N68" s="51"/>
      <c r="O68" s="51"/>
      <c r="P68" s="51"/>
      <c r="T68" s="87"/>
      <c r="U68" s="2"/>
      <c r="V68" s="2"/>
      <c r="W68" s="2"/>
      <c r="X68" s="2"/>
      <c r="Y68" s="2"/>
      <c r="Z68" s="2"/>
      <c r="AA68" s="2"/>
    </row>
    <row r="69" spans="2:27" ht="3" customHeight="1" x14ac:dyDescent="0.15">
      <c r="B69" s="29"/>
      <c r="C69" s="27"/>
      <c r="D69" s="27"/>
      <c r="E69" s="27"/>
      <c r="F69" s="27"/>
      <c r="G69" s="27"/>
      <c r="H69" s="27"/>
      <c r="I69" s="27"/>
      <c r="J69" s="28"/>
      <c r="K69" s="28"/>
      <c r="L69" s="30"/>
      <c r="M69" s="30"/>
      <c r="N69" s="29"/>
      <c r="O69" s="29"/>
      <c r="P69" s="29"/>
      <c r="T69" s="87"/>
      <c r="U69" s="23"/>
      <c r="V69" s="23"/>
      <c r="W69" s="23"/>
      <c r="X69" s="23"/>
      <c r="Y69" s="23"/>
      <c r="Z69" s="23"/>
      <c r="AA69" s="23"/>
    </row>
    <row r="70" spans="2:27" x14ac:dyDescent="0.15">
      <c r="B70" s="106" t="s">
        <v>59</v>
      </c>
      <c r="C70" s="107"/>
      <c r="D70" s="107"/>
      <c r="E70" s="107"/>
      <c r="F70" s="107"/>
      <c r="G70" s="107"/>
      <c r="H70" s="107"/>
      <c r="I70" s="107"/>
      <c r="J70" s="107"/>
      <c r="K70" s="107"/>
      <c r="L70" s="107"/>
      <c r="M70" s="107"/>
      <c r="N70" s="107"/>
      <c r="O70" s="107"/>
      <c r="P70" s="107"/>
      <c r="T70" s="87"/>
    </row>
    <row r="71" spans="2:27" x14ac:dyDescent="0.15">
      <c r="B71" s="107"/>
      <c r="C71" s="107"/>
      <c r="D71" s="107"/>
      <c r="E71" s="107"/>
      <c r="F71" s="107"/>
      <c r="G71" s="107"/>
      <c r="H71" s="107"/>
      <c r="I71" s="107"/>
      <c r="J71" s="107"/>
      <c r="K71" s="107"/>
      <c r="L71" s="107"/>
      <c r="M71" s="107"/>
      <c r="N71" s="107"/>
      <c r="O71" s="107"/>
      <c r="P71" s="107"/>
    </row>
    <row r="72" spans="2:27" x14ac:dyDescent="0.15">
      <c r="D72" s="105"/>
      <c r="E72" s="105"/>
      <c r="I72" s="105"/>
      <c r="J72" s="105"/>
      <c r="K72" s="105"/>
      <c r="L72" s="105"/>
      <c r="M72" s="105"/>
      <c r="N72" s="105"/>
      <c r="O72" s="105"/>
      <c r="P72" s="3"/>
    </row>
    <row r="73" spans="2:27" x14ac:dyDescent="0.15">
      <c r="D73" s="105"/>
      <c r="E73" s="105"/>
      <c r="I73" s="105"/>
      <c r="J73" s="105"/>
      <c r="K73" s="105"/>
      <c r="L73" s="105"/>
      <c r="M73" s="105"/>
      <c r="N73" s="105"/>
      <c r="O73" s="105"/>
      <c r="P73" s="3"/>
    </row>
  </sheetData>
  <sheetProtection algorithmName="SHA-512" hashValue="iSBsoNu9lmFhmO2YIDddGQf0VvClEXXngleqy9HDz14vBeRYSBuUErRfvFJJaaK9EhYhaYSgeP7cOdC98duH7g==" saltValue="HIdsyYQatOuLphABsbutXg==" spinCount="100000" sheet="1" selectLockedCells="1"/>
  <mergeCells count="186">
    <mergeCell ref="T65:T66"/>
    <mergeCell ref="T67:T68"/>
    <mergeCell ref="T69:T70"/>
    <mergeCell ref="J38:K38"/>
    <mergeCell ref="L38:M38"/>
    <mergeCell ref="T39:T40"/>
    <mergeCell ref="T41:T42"/>
    <mergeCell ref="T43:T44"/>
    <mergeCell ref="T45:T46"/>
    <mergeCell ref="T47:T48"/>
    <mergeCell ref="T49:T50"/>
    <mergeCell ref="T51:T52"/>
    <mergeCell ref="J55:K56"/>
    <mergeCell ref="L55:M56"/>
    <mergeCell ref="N65:P66"/>
    <mergeCell ref="N41:P42"/>
    <mergeCell ref="N43:P44"/>
    <mergeCell ref="N45:P46"/>
    <mergeCell ref="N47:P48"/>
    <mergeCell ref="N49:P50"/>
    <mergeCell ref="N51:P52"/>
    <mergeCell ref="N53:P54"/>
    <mergeCell ref="L65:M66"/>
    <mergeCell ref="N55:P56"/>
    <mergeCell ref="S33:S35"/>
    <mergeCell ref="B32:D32"/>
    <mergeCell ref="B33:D33"/>
    <mergeCell ref="B35:D35"/>
    <mergeCell ref="E35:P35"/>
    <mergeCell ref="E33:P33"/>
    <mergeCell ref="E32:P32"/>
    <mergeCell ref="B34:D34"/>
    <mergeCell ref="E34:P34"/>
    <mergeCell ref="B63:B64"/>
    <mergeCell ref="J63:K64"/>
    <mergeCell ref="L63:M64"/>
    <mergeCell ref="C56:I56"/>
    <mergeCell ref="C60:I60"/>
    <mergeCell ref="D61:I61"/>
    <mergeCell ref="C62:I62"/>
    <mergeCell ref="D63:I63"/>
    <mergeCell ref="C64:I64"/>
    <mergeCell ref="D59:I59"/>
    <mergeCell ref="A1:Q1"/>
    <mergeCell ref="A13:Q13"/>
    <mergeCell ref="O12:P12"/>
    <mergeCell ref="L11:P11"/>
    <mergeCell ref="L9:P9"/>
    <mergeCell ref="E8:P8"/>
    <mergeCell ref="N29:O29"/>
    <mergeCell ref="N17:O17"/>
    <mergeCell ref="N18:O18"/>
    <mergeCell ref="N19:O19"/>
    <mergeCell ref="N14:P14"/>
    <mergeCell ref="N15:O15"/>
    <mergeCell ref="N26:O26"/>
    <mergeCell ref="N28:O28"/>
    <mergeCell ref="N25:O25"/>
    <mergeCell ref="B4:P6"/>
    <mergeCell ref="J10:K10"/>
    <mergeCell ref="E28:M28"/>
    <mergeCell ref="N27:O27"/>
    <mergeCell ref="E25:M25"/>
    <mergeCell ref="G23:H23"/>
    <mergeCell ref="I23:O23"/>
    <mergeCell ref="B24:C24"/>
    <mergeCell ref="N24:O24"/>
    <mergeCell ref="D65:I65"/>
    <mergeCell ref="C66:I66"/>
    <mergeCell ref="B61:B62"/>
    <mergeCell ref="J61:K62"/>
    <mergeCell ref="L61:M62"/>
    <mergeCell ref="B49:B50"/>
    <mergeCell ref="E30:P30"/>
    <mergeCell ref="B25:C27"/>
    <mergeCell ref="J49:K50"/>
    <mergeCell ref="L49:M50"/>
    <mergeCell ref="B55:B56"/>
    <mergeCell ref="B65:B66"/>
    <mergeCell ref="J65:K66"/>
    <mergeCell ref="B59:B60"/>
    <mergeCell ref="J59:K60"/>
    <mergeCell ref="L59:M60"/>
    <mergeCell ref="B57:B58"/>
    <mergeCell ref="J57:K58"/>
    <mergeCell ref="L57:M58"/>
    <mergeCell ref="B51:B52"/>
    <mergeCell ref="J51:K52"/>
    <mergeCell ref="L51:M52"/>
    <mergeCell ref="D57:I57"/>
    <mergeCell ref="C58:I58"/>
    <mergeCell ref="D72:E73"/>
    <mergeCell ref="I72:J72"/>
    <mergeCell ref="K72:O72"/>
    <mergeCell ref="I73:O73"/>
    <mergeCell ref="B67:B68"/>
    <mergeCell ref="J67:K68"/>
    <mergeCell ref="L67:M68"/>
    <mergeCell ref="C68:I68"/>
    <mergeCell ref="B70:P71"/>
    <mergeCell ref="D67:I67"/>
    <mergeCell ref="N67:P68"/>
    <mergeCell ref="B53:B54"/>
    <mergeCell ref="J53:K54"/>
    <mergeCell ref="L53:M54"/>
    <mergeCell ref="D49:I49"/>
    <mergeCell ref="C50:I50"/>
    <mergeCell ref="D51:I51"/>
    <mergeCell ref="C52:I52"/>
    <mergeCell ref="D53:I53"/>
    <mergeCell ref="C54:I54"/>
    <mergeCell ref="B10:D11"/>
    <mergeCell ref="E10:I11"/>
    <mergeCell ref="M12:N12"/>
    <mergeCell ref="N16:O16"/>
    <mergeCell ref="J11:K11"/>
    <mergeCell ref="B12:D12"/>
    <mergeCell ref="D14:M14"/>
    <mergeCell ref="D55:I55"/>
    <mergeCell ref="B47:B48"/>
    <mergeCell ref="B43:B44"/>
    <mergeCell ref="J43:K44"/>
    <mergeCell ref="L43:M44"/>
    <mergeCell ref="D47:I47"/>
    <mergeCell ref="C48:I48"/>
    <mergeCell ref="C38:I38"/>
    <mergeCell ref="D39:I39"/>
    <mergeCell ref="J39:K40"/>
    <mergeCell ref="L39:M40"/>
    <mergeCell ref="J47:K48"/>
    <mergeCell ref="L47:M48"/>
    <mergeCell ref="C42:I42"/>
    <mergeCell ref="D43:I43"/>
    <mergeCell ref="C44:I44"/>
    <mergeCell ref="D45:I45"/>
    <mergeCell ref="N57:P58"/>
    <mergeCell ref="N59:P60"/>
    <mergeCell ref="N61:P62"/>
    <mergeCell ref="N63:P64"/>
    <mergeCell ref="T53:T54"/>
    <mergeCell ref="T55:T56"/>
    <mergeCell ref="T57:T58"/>
    <mergeCell ref="T59:T60"/>
    <mergeCell ref="T61:T62"/>
    <mergeCell ref="T63:T64"/>
    <mergeCell ref="B45:B46"/>
    <mergeCell ref="J45:K46"/>
    <mergeCell ref="L45:M46"/>
    <mergeCell ref="C46:I46"/>
    <mergeCell ref="B41:B42"/>
    <mergeCell ref="J41:K42"/>
    <mergeCell ref="L41:M42"/>
    <mergeCell ref="B39:B40"/>
    <mergeCell ref="N21:O21"/>
    <mergeCell ref="E22:F23"/>
    <mergeCell ref="G22:H22"/>
    <mergeCell ref="I22:O22"/>
    <mergeCell ref="E21:M21"/>
    <mergeCell ref="E24:M24"/>
    <mergeCell ref="N38:P38"/>
    <mergeCell ref="B21:C23"/>
    <mergeCell ref="D21:D23"/>
    <mergeCell ref="B8:D8"/>
    <mergeCell ref="B9:D9"/>
    <mergeCell ref="E9:I9"/>
    <mergeCell ref="N39:P40"/>
    <mergeCell ref="C40:I40"/>
    <mergeCell ref="D41:I41"/>
    <mergeCell ref="M3:P3"/>
    <mergeCell ref="E26:M26"/>
    <mergeCell ref="B28:C30"/>
    <mergeCell ref="E27:M27"/>
    <mergeCell ref="E29:M29"/>
    <mergeCell ref="K20:O20"/>
    <mergeCell ref="J9:K9"/>
    <mergeCell ref="E15:M15"/>
    <mergeCell ref="E16:M16"/>
    <mergeCell ref="E17:M17"/>
    <mergeCell ref="B18:C20"/>
    <mergeCell ref="D19:D20"/>
    <mergeCell ref="B14:C14"/>
    <mergeCell ref="B15:C17"/>
    <mergeCell ref="E20:G20"/>
    <mergeCell ref="E18:M18"/>
    <mergeCell ref="E19:M19"/>
    <mergeCell ref="L10:P10"/>
  </mergeCells>
  <phoneticPr fontId="2"/>
  <dataValidations count="7">
    <dataValidation type="list" allowBlank="1" showInputMessage="1" showErrorMessage="1" sqref="N39 N41 N43 N45 N47 N49 N51 N53 N55 N57 N59 N61 N63 N65 N67" xr:uid="{00000000-0002-0000-0000-000000000000}">
      <formula1>"はい,いいえ"</formula1>
    </dataValidation>
    <dataValidation type="list" allowBlank="1" showInputMessage="1" showErrorMessage="1" sqref="C39 I72 C67 C65 C43 C49 C41 C45 C47 C51 C53 C55 C57 C59 C61 C63" xr:uid="{00000000-0002-0000-0000-000001000000}">
      <formula1>"元請,一次,二次,三次,四次,五次,六次以降"</formula1>
    </dataValidation>
    <dataValidation type="list" allowBlank="1" showInputMessage="1" showErrorMessage="1" sqref="J12" xr:uid="{00000000-0002-0000-0000-000002000000}">
      <formula1>"1,2,3,4,5,6,7,8,9,10,11,12,13,14,15,16,17,18,19,20,21,22,23,24,25,26,27,28,29,30,31"</formula1>
    </dataValidation>
    <dataValidation type="list" allowBlank="1" showInputMessage="1" showErrorMessage="1" sqref="M12" xr:uid="{00000000-0002-0000-0000-000005000000}">
      <formula1>"１,２,３,４,５,６,７,８,9"</formula1>
    </dataValidation>
    <dataValidation type="list" allowBlank="1" showInputMessage="1" showErrorMessage="1" sqref="H20" xr:uid="{00000000-0002-0000-0000-000006000000}">
      <formula1>"毎月,毎週,毎日,その他,"</formula1>
    </dataValidation>
    <dataValidation type="list" allowBlank="1" showInputMessage="1" showErrorMessage="1" sqref="N15:O19 N21:O21 N24:O29" xr:uid="{00000000-0002-0000-0000-000007000000}">
      <formula1>"はい,いいえ,対象外"</formula1>
    </dataValidation>
    <dataValidation type="list" allowBlank="1" showInputMessage="1" showErrorMessage="1" sqref="B33:B35" xr:uid="{00000000-0002-0000-0000-000008000000}">
      <formula1>"1,2,3,4,5,6,7,8,9,10,11,12,13,14"</formula1>
    </dataValidation>
  </dataValidations>
  <printOptions horizontalCentered="1" verticalCentered="1"/>
  <pageMargins left="0.23622047244094491" right="0.23622047244094491" top="0.59055118110236227" bottom="0.39370078740157483" header="0.31496062992125984" footer="0.31496062992125984"/>
  <pageSetup paperSize="9" scale="101" orientation="portrait" r:id="rId1"/>
  <headerFooter>
    <oddHeader>&amp;L&amp;"ＭＳ 明朝,標準"&amp;9杉並区公契約条例施行規則 第5条関係</oddHeader>
  </headerFooter>
  <rowBreaks count="1" manualBreakCount="1">
    <brk id="35" max="16383" man="1"/>
  </rowBreaks>
  <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r:uid="{00000000-0002-0000-0000-000004000000}">
          <x14:formula1>
            <xm:f>OFFSET(報告年月!$A$3,0,MATCH($F$12,報告年月!$2:$2,0)-1,COUNTA(OFFSET(報告年月!$A$3,0,MATCH($F$12,報告年月!$2:$2,0)-1,12,1)),1)</xm:f>
          </x14:formula1>
          <xm:sqref>H12</xm:sqref>
        </x14:dataValidation>
        <x14:dataValidation type="list" allowBlank="1" showInputMessage="1" showErrorMessage="1" xr:uid="{00000000-0002-0000-0000-000003000000}">
          <x14:formula1>
            <xm:f>報告年月!$A$2:$F$2</xm:f>
          </x14:formula1>
          <xm:sqref>F12</xm:sqref>
        </x14:dataValidation>
        <x14:dataValidation type="list" allowBlank="1" showInputMessage="1" showErrorMessage="1" xr:uid="{00000000-0002-0000-0000-000009000000}">
          <x14:formula1>
            <xm:f>単価表!#REF!</xm:f>
          </x14:formula1>
          <xm:sqref>J69:K69</xm:sqref>
        </x14:dataValidation>
        <x14:dataValidation type="list" allowBlank="1" showInputMessage="1" showErrorMessage="1" xr:uid="{00000000-0002-0000-0000-00000A000000}">
          <x14:formula1>
            <xm:f>職種!A$1:A$52</xm:f>
          </x14:formula1>
          <xm:sqref>J39:K68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5"/>
  <sheetViews>
    <sheetView view="pageBreakPreview" zoomScaleNormal="145" zoomScaleSheetLayoutView="100" zoomScalePageLayoutView="142" workbookViewId="0">
      <selection activeCell="E8" sqref="E8:P8"/>
    </sheetView>
  </sheetViews>
  <sheetFormatPr defaultColWidth="9" defaultRowHeight="13.5" x14ac:dyDescent="0.15"/>
  <cols>
    <col min="1" max="1" width="1.625" style="1" customWidth="1"/>
    <col min="2" max="3" width="6.625" style="1" customWidth="1"/>
    <col min="4" max="10" width="5.625" style="1" customWidth="1"/>
    <col min="11" max="11" width="9.5" style="1" bestFit="1" customWidth="1"/>
    <col min="12" max="15" width="5.625" style="1" customWidth="1"/>
    <col min="16" max="16" width="3.625" style="1" customWidth="1"/>
    <col min="17" max="17" width="1.625" style="1" customWidth="1"/>
    <col min="18" max="20" width="5.625" style="1" customWidth="1"/>
    <col min="21" max="16384" width="9" style="1"/>
  </cols>
  <sheetData>
    <row r="1" spans="2:16" x14ac:dyDescent="0.15">
      <c r="B1" s="19" t="s">
        <v>13</v>
      </c>
      <c r="C1" s="14"/>
      <c r="D1" s="14"/>
      <c r="E1" s="14"/>
      <c r="F1" s="14"/>
      <c r="G1" s="14"/>
      <c r="H1" s="14"/>
      <c r="I1" s="14"/>
      <c r="J1" s="14"/>
      <c r="K1" s="14"/>
      <c r="L1" s="14"/>
      <c r="M1" s="14"/>
      <c r="N1" s="14"/>
    </row>
    <row r="2" spans="2:16" ht="13.5" customHeight="1" x14ac:dyDescent="0.15">
      <c r="B2" s="115" t="s">
        <v>14</v>
      </c>
      <c r="C2" s="116"/>
      <c r="D2" s="117"/>
      <c r="E2" s="115" t="s">
        <v>15</v>
      </c>
      <c r="F2" s="116"/>
      <c r="G2" s="116"/>
      <c r="H2" s="116"/>
      <c r="I2" s="116"/>
      <c r="J2" s="116"/>
      <c r="K2" s="116"/>
      <c r="L2" s="116"/>
      <c r="M2" s="116"/>
      <c r="N2" s="116"/>
      <c r="O2" s="116"/>
      <c r="P2" s="117"/>
    </row>
    <row r="3" spans="2:16" ht="24.95" customHeight="1" x14ac:dyDescent="0.15">
      <c r="B3" s="125"/>
      <c r="C3" s="126"/>
      <c r="D3" s="127"/>
      <c r="E3" s="128"/>
      <c r="F3" s="129"/>
      <c r="G3" s="129"/>
      <c r="H3" s="129"/>
      <c r="I3" s="129"/>
      <c r="J3" s="129"/>
      <c r="K3" s="129"/>
      <c r="L3" s="129"/>
      <c r="M3" s="129"/>
      <c r="N3" s="129"/>
      <c r="O3" s="129"/>
      <c r="P3" s="130"/>
    </row>
    <row r="4" spans="2:16" ht="24.95" customHeight="1" x14ac:dyDescent="0.15">
      <c r="B4" s="125"/>
      <c r="C4" s="126"/>
      <c r="D4" s="127"/>
      <c r="E4" s="128"/>
      <c r="F4" s="129"/>
      <c r="G4" s="129"/>
      <c r="H4" s="129"/>
      <c r="I4" s="129"/>
      <c r="J4" s="129"/>
      <c r="K4" s="129"/>
      <c r="L4" s="129"/>
      <c r="M4" s="129"/>
      <c r="N4" s="129"/>
      <c r="O4" s="129"/>
      <c r="P4" s="130"/>
    </row>
    <row r="5" spans="2:16" ht="24.95" customHeight="1" x14ac:dyDescent="0.15">
      <c r="B5" s="125"/>
      <c r="C5" s="126"/>
      <c r="D5" s="127"/>
      <c r="E5" s="128"/>
      <c r="F5" s="129"/>
      <c r="G5" s="129"/>
      <c r="H5" s="129"/>
      <c r="I5" s="129"/>
      <c r="J5" s="129"/>
      <c r="K5" s="129"/>
      <c r="L5" s="129"/>
      <c r="M5" s="129"/>
      <c r="N5" s="129"/>
      <c r="O5" s="129"/>
      <c r="P5" s="130"/>
    </row>
    <row r="6" spans="2:16" ht="24.95" customHeight="1" x14ac:dyDescent="0.15">
      <c r="B6" s="125"/>
      <c r="C6" s="126"/>
      <c r="D6" s="127"/>
      <c r="E6" s="128"/>
      <c r="F6" s="129"/>
      <c r="G6" s="129"/>
      <c r="H6" s="129"/>
      <c r="I6" s="129"/>
      <c r="J6" s="129"/>
      <c r="K6" s="129"/>
      <c r="L6" s="129"/>
      <c r="M6" s="129"/>
      <c r="N6" s="129"/>
      <c r="O6" s="129"/>
      <c r="P6" s="130"/>
    </row>
    <row r="7" spans="2:16" ht="24.95" customHeight="1" x14ac:dyDescent="0.15">
      <c r="B7" s="125"/>
      <c r="C7" s="126"/>
      <c r="D7" s="127"/>
      <c r="E7" s="128"/>
      <c r="F7" s="129"/>
      <c r="G7" s="129"/>
      <c r="H7" s="129"/>
      <c r="I7" s="129"/>
      <c r="J7" s="129"/>
      <c r="K7" s="129"/>
      <c r="L7" s="129"/>
      <c r="M7" s="129"/>
      <c r="N7" s="129"/>
      <c r="O7" s="129"/>
      <c r="P7" s="130"/>
    </row>
    <row r="8" spans="2:16" ht="24.95" customHeight="1" x14ac:dyDescent="0.15">
      <c r="B8" s="125"/>
      <c r="C8" s="126"/>
      <c r="D8" s="127"/>
      <c r="E8" s="128"/>
      <c r="F8" s="129"/>
      <c r="G8" s="129"/>
      <c r="H8" s="129"/>
      <c r="I8" s="129"/>
      <c r="J8" s="129"/>
      <c r="K8" s="129"/>
      <c r="L8" s="129"/>
      <c r="M8" s="129"/>
      <c r="N8" s="129"/>
      <c r="O8" s="129"/>
      <c r="P8" s="130"/>
    </row>
    <row r="9" spans="2:16" ht="24.95" customHeight="1" x14ac:dyDescent="0.15">
      <c r="B9" s="125"/>
      <c r="C9" s="126"/>
      <c r="D9" s="127"/>
      <c r="E9" s="128"/>
      <c r="F9" s="129"/>
      <c r="G9" s="129"/>
      <c r="H9" s="129"/>
      <c r="I9" s="129"/>
      <c r="J9" s="129"/>
      <c r="K9" s="129"/>
      <c r="L9" s="129"/>
      <c r="M9" s="129"/>
      <c r="N9" s="129"/>
      <c r="O9" s="129"/>
      <c r="P9" s="130"/>
    </row>
    <row r="10" spans="2:16" ht="24.95" customHeight="1" x14ac:dyDescent="0.15">
      <c r="B10" s="125"/>
      <c r="C10" s="126"/>
      <c r="D10" s="127"/>
      <c r="E10" s="128"/>
      <c r="F10" s="129"/>
      <c r="G10" s="129"/>
      <c r="H10" s="129"/>
      <c r="I10" s="129"/>
      <c r="J10" s="129"/>
      <c r="K10" s="129"/>
      <c r="L10" s="129"/>
      <c r="M10" s="129"/>
      <c r="N10" s="129"/>
      <c r="O10" s="129"/>
      <c r="P10" s="130"/>
    </row>
    <row r="11" spans="2:16" ht="24.95" customHeight="1" x14ac:dyDescent="0.15">
      <c r="B11" s="125"/>
      <c r="C11" s="126"/>
      <c r="D11" s="127"/>
      <c r="E11" s="128"/>
      <c r="F11" s="129"/>
      <c r="G11" s="129"/>
      <c r="H11" s="129"/>
      <c r="I11" s="129"/>
      <c r="J11" s="129"/>
      <c r="K11" s="129"/>
      <c r="L11" s="129"/>
      <c r="M11" s="129"/>
      <c r="N11" s="129"/>
      <c r="O11" s="129"/>
      <c r="P11" s="130"/>
    </row>
    <row r="12" spans="2:16" ht="24.95" customHeight="1" x14ac:dyDescent="0.15">
      <c r="B12" s="125"/>
      <c r="C12" s="126"/>
      <c r="D12" s="127"/>
      <c r="E12" s="128"/>
      <c r="F12" s="129"/>
      <c r="G12" s="129"/>
      <c r="H12" s="129"/>
      <c r="I12" s="129"/>
      <c r="J12" s="129"/>
      <c r="K12" s="129"/>
      <c r="L12" s="129"/>
      <c r="M12" s="129"/>
      <c r="N12" s="129"/>
      <c r="O12" s="129"/>
      <c r="P12" s="130"/>
    </row>
    <row r="13" spans="2:16" ht="24.95" customHeight="1" x14ac:dyDescent="0.15">
      <c r="B13" s="125"/>
      <c r="C13" s="126"/>
      <c r="D13" s="127"/>
      <c r="E13" s="128"/>
      <c r="F13" s="129"/>
      <c r="G13" s="129"/>
      <c r="H13" s="129"/>
      <c r="I13" s="129"/>
      <c r="J13" s="129"/>
      <c r="K13" s="129"/>
      <c r="L13" s="129"/>
      <c r="M13" s="129"/>
      <c r="N13" s="129"/>
      <c r="O13" s="129"/>
      <c r="P13" s="130"/>
    </row>
    <row r="14" spans="2:16" ht="24.95" customHeight="1" x14ac:dyDescent="0.15">
      <c r="B14" s="125"/>
      <c r="C14" s="126"/>
      <c r="D14" s="127"/>
      <c r="E14" s="128"/>
      <c r="F14" s="129"/>
      <c r="G14" s="129"/>
      <c r="H14" s="129"/>
      <c r="I14" s="129"/>
      <c r="J14" s="129"/>
      <c r="K14" s="129"/>
      <c r="L14" s="129"/>
      <c r="M14" s="129"/>
      <c r="N14" s="129"/>
      <c r="O14" s="129"/>
      <c r="P14" s="130"/>
    </row>
    <row r="15" spans="2:16" ht="24.95" customHeight="1" x14ac:dyDescent="0.15">
      <c r="B15" s="125"/>
      <c r="C15" s="126"/>
      <c r="D15" s="127"/>
      <c r="E15" s="128"/>
      <c r="F15" s="129"/>
      <c r="G15" s="129"/>
      <c r="H15" s="129"/>
      <c r="I15" s="129"/>
      <c r="J15" s="129"/>
      <c r="K15" s="129"/>
      <c r="L15" s="129"/>
      <c r="M15" s="129"/>
      <c r="N15" s="129"/>
      <c r="O15" s="129"/>
      <c r="P15" s="130"/>
    </row>
    <row r="16" spans="2:16" ht="24.95" customHeight="1" x14ac:dyDescent="0.15">
      <c r="B16" s="125"/>
      <c r="C16" s="126"/>
      <c r="D16" s="127"/>
      <c r="E16" s="128"/>
      <c r="F16" s="129"/>
      <c r="G16" s="129"/>
      <c r="H16" s="129"/>
      <c r="I16" s="129"/>
      <c r="J16" s="129"/>
      <c r="K16" s="129"/>
      <c r="L16" s="129"/>
      <c r="M16" s="129"/>
      <c r="N16" s="129"/>
      <c r="O16" s="129"/>
      <c r="P16" s="130"/>
    </row>
    <row r="17" spans="2:16" ht="24.95" customHeight="1" x14ac:dyDescent="0.15">
      <c r="B17" s="125"/>
      <c r="C17" s="126"/>
      <c r="D17" s="127"/>
      <c r="E17" s="128"/>
      <c r="F17" s="129"/>
      <c r="G17" s="129"/>
      <c r="H17" s="129"/>
      <c r="I17" s="129"/>
      <c r="J17" s="129"/>
      <c r="K17" s="129"/>
      <c r="L17" s="129"/>
      <c r="M17" s="129"/>
      <c r="N17" s="129"/>
      <c r="O17" s="129"/>
      <c r="P17" s="130"/>
    </row>
    <row r="18" spans="2:16" ht="24.95" customHeight="1" x14ac:dyDescent="0.15">
      <c r="B18" s="125"/>
      <c r="C18" s="126"/>
      <c r="D18" s="127"/>
      <c r="E18" s="128"/>
      <c r="F18" s="129"/>
      <c r="G18" s="129"/>
      <c r="H18" s="129"/>
      <c r="I18" s="129"/>
      <c r="J18" s="129"/>
      <c r="K18" s="129"/>
      <c r="L18" s="129"/>
      <c r="M18" s="129"/>
      <c r="N18" s="129"/>
      <c r="O18" s="129"/>
      <c r="P18" s="130"/>
    </row>
    <row r="19" spans="2:16" ht="24.95" customHeight="1" x14ac:dyDescent="0.15">
      <c r="B19" s="125"/>
      <c r="C19" s="126"/>
      <c r="D19" s="127"/>
      <c r="E19" s="128"/>
      <c r="F19" s="129"/>
      <c r="G19" s="129"/>
      <c r="H19" s="129"/>
      <c r="I19" s="129"/>
      <c r="J19" s="129"/>
      <c r="K19" s="129"/>
      <c r="L19" s="129"/>
      <c r="M19" s="129"/>
      <c r="N19" s="129"/>
      <c r="O19" s="129"/>
      <c r="P19" s="130"/>
    </row>
    <row r="20" spans="2:16" ht="24.95" customHeight="1" x14ac:dyDescent="0.15">
      <c r="B20" s="125"/>
      <c r="C20" s="126"/>
      <c r="D20" s="127"/>
      <c r="E20" s="128"/>
      <c r="F20" s="129"/>
      <c r="G20" s="129"/>
      <c r="H20" s="129"/>
      <c r="I20" s="129"/>
      <c r="J20" s="129"/>
      <c r="K20" s="129"/>
      <c r="L20" s="129"/>
      <c r="M20" s="129"/>
      <c r="N20" s="129"/>
      <c r="O20" s="129"/>
      <c r="P20" s="130"/>
    </row>
    <row r="21" spans="2:16" ht="24.95" customHeight="1" x14ac:dyDescent="0.15">
      <c r="B21" s="125"/>
      <c r="C21" s="126"/>
      <c r="D21" s="127"/>
      <c r="E21" s="128"/>
      <c r="F21" s="129"/>
      <c r="G21" s="129"/>
      <c r="H21" s="129"/>
      <c r="I21" s="129"/>
      <c r="J21" s="129"/>
      <c r="K21" s="129"/>
      <c r="L21" s="129"/>
      <c r="M21" s="129"/>
      <c r="N21" s="129"/>
      <c r="O21" s="129"/>
      <c r="P21" s="130"/>
    </row>
    <row r="22" spans="2:16" ht="24.95" customHeight="1" x14ac:dyDescent="0.15">
      <c r="B22" s="125"/>
      <c r="C22" s="126"/>
      <c r="D22" s="127"/>
      <c r="E22" s="128"/>
      <c r="F22" s="129"/>
      <c r="G22" s="129"/>
      <c r="H22" s="129"/>
      <c r="I22" s="129"/>
      <c r="J22" s="129"/>
      <c r="K22" s="129"/>
      <c r="L22" s="129"/>
      <c r="M22" s="129"/>
      <c r="N22" s="129"/>
      <c r="O22" s="129"/>
      <c r="P22" s="130"/>
    </row>
    <row r="23" spans="2:16" ht="24.95" customHeight="1" x14ac:dyDescent="0.15">
      <c r="B23" s="125"/>
      <c r="C23" s="126"/>
      <c r="D23" s="127"/>
      <c r="E23" s="128"/>
      <c r="F23" s="129"/>
      <c r="G23" s="129"/>
      <c r="H23" s="129"/>
      <c r="I23" s="129"/>
      <c r="J23" s="129"/>
      <c r="K23" s="129"/>
      <c r="L23" s="129"/>
      <c r="M23" s="129"/>
      <c r="N23" s="129"/>
      <c r="O23" s="129"/>
      <c r="P23" s="130"/>
    </row>
    <row r="24" spans="2:16" ht="24.95" customHeight="1" x14ac:dyDescent="0.15">
      <c r="B24" s="125"/>
      <c r="C24" s="126"/>
      <c r="D24" s="127"/>
      <c r="E24" s="128"/>
      <c r="F24" s="129"/>
      <c r="G24" s="129"/>
      <c r="H24" s="129"/>
      <c r="I24" s="129"/>
      <c r="J24" s="129"/>
      <c r="K24" s="129"/>
      <c r="L24" s="129"/>
      <c r="M24" s="129"/>
      <c r="N24" s="129"/>
      <c r="O24" s="129"/>
      <c r="P24" s="130"/>
    </row>
    <row r="25" spans="2:16" ht="24.95" customHeight="1" x14ac:dyDescent="0.15">
      <c r="B25" s="125"/>
      <c r="C25" s="126"/>
      <c r="D25" s="127"/>
      <c r="E25" s="128"/>
      <c r="F25" s="129"/>
      <c r="G25" s="129"/>
      <c r="H25" s="129"/>
      <c r="I25" s="129"/>
      <c r="J25" s="129"/>
      <c r="K25" s="129"/>
      <c r="L25" s="129"/>
      <c r="M25" s="129"/>
      <c r="N25" s="129"/>
      <c r="O25" s="129"/>
      <c r="P25" s="130"/>
    </row>
    <row r="26" spans="2:16" ht="24.95" customHeight="1" x14ac:dyDescent="0.15">
      <c r="B26" s="125"/>
      <c r="C26" s="126"/>
      <c r="D26" s="127"/>
      <c r="E26" s="128"/>
      <c r="F26" s="129"/>
      <c r="G26" s="129"/>
      <c r="H26" s="129"/>
      <c r="I26" s="129"/>
      <c r="J26" s="129"/>
      <c r="K26" s="129"/>
      <c r="L26" s="129"/>
      <c r="M26" s="129"/>
      <c r="N26" s="129"/>
      <c r="O26" s="129"/>
      <c r="P26" s="130"/>
    </row>
    <row r="27" spans="2:16" ht="24.95" customHeight="1" x14ac:dyDescent="0.15">
      <c r="B27" s="125"/>
      <c r="C27" s="126"/>
      <c r="D27" s="127"/>
      <c r="E27" s="128"/>
      <c r="F27" s="129"/>
      <c r="G27" s="129"/>
      <c r="H27" s="129"/>
      <c r="I27" s="129"/>
      <c r="J27" s="129"/>
      <c r="K27" s="129"/>
      <c r="L27" s="129"/>
      <c r="M27" s="129"/>
      <c r="N27" s="129"/>
      <c r="O27" s="129"/>
      <c r="P27" s="130"/>
    </row>
    <row r="28" spans="2:16" ht="24.95" customHeight="1" x14ac:dyDescent="0.15">
      <c r="B28" s="125"/>
      <c r="C28" s="126"/>
      <c r="D28" s="127"/>
      <c r="E28" s="128"/>
      <c r="F28" s="129"/>
      <c r="G28" s="129"/>
      <c r="H28" s="129"/>
      <c r="I28" s="129"/>
      <c r="J28" s="129"/>
      <c r="K28" s="129"/>
      <c r="L28" s="129"/>
      <c r="M28" s="129"/>
      <c r="N28" s="129"/>
      <c r="O28" s="129"/>
      <c r="P28" s="130"/>
    </row>
    <row r="29" spans="2:16" ht="24.95" customHeight="1" x14ac:dyDescent="0.15">
      <c r="B29" s="125"/>
      <c r="C29" s="126"/>
      <c r="D29" s="127"/>
      <c r="E29" s="128"/>
      <c r="F29" s="129"/>
      <c r="G29" s="129"/>
      <c r="H29" s="129"/>
      <c r="I29" s="129"/>
      <c r="J29" s="129"/>
      <c r="K29" s="129"/>
      <c r="L29" s="129"/>
      <c r="M29" s="129"/>
      <c r="N29" s="129"/>
      <c r="O29" s="129"/>
      <c r="P29" s="130"/>
    </row>
    <row r="30" spans="2:16" ht="24.95" customHeight="1" x14ac:dyDescent="0.15">
      <c r="B30" s="125"/>
      <c r="C30" s="126"/>
      <c r="D30" s="127"/>
      <c r="E30" s="128"/>
      <c r="F30" s="129"/>
      <c r="G30" s="129"/>
      <c r="H30" s="129"/>
      <c r="I30" s="129"/>
      <c r="J30" s="129"/>
      <c r="K30" s="129"/>
      <c r="L30" s="129"/>
      <c r="M30" s="129"/>
      <c r="N30" s="129"/>
      <c r="O30" s="129"/>
      <c r="P30" s="130"/>
    </row>
    <row r="31" spans="2:16" ht="24.95" customHeight="1" x14ac:dyDescent="0.15">
      <c r="B31" s="125"/>
      <c r="C31" s="126"/>
      <c r="D31" s="127"/>
      <c r="E31" s="128"/>
      <c r="F31" s="129"/>
      <c r="G31" s="129"/>
      <c r="H31" s="129"/>
      <c r="I31" s="129"/>
      <c r="J31" s="129"/>
      <c r="K31" s="129"/>
      <c r="L31" s="129"/>
      <c r="M31" s="129"/>
      <c r="N31" s="129"/>
      <c r="O31" s="129"/>
      <c r="P31" s="130"/>
    </row>
    <row r="32" spans="2:16" ht="24.95" customHeight="1" x14ac:dyDescent="0.15">
      <c r="B32" s="125"/>
      <c r="C32" s="126"/>
      <c r="D32" s="127"/>
      <c r="E32" s="128"/>
      <c r="F32" s="129"/>
      <c r="G32" s="129"/>
      <c r="H32" s="129"/>
      <c r="I32" s="129"/>
      <c r="J32" s="129"/>
      <c r="K32" s="129"/>
      <c r="L32" s="129"/>
      <c r="M32" s="129"/>
      <c r="N32" s="129"/>
      <c r="O32" s="129"/>
      <c r="P32" s="130"/>
    </row>
    <row r="33" spans="2:16" ht="24.95" customHeight="1" x14ac:dyDescent="0.15">
      <c r="B33" s="125"/>
      <c r="C33" s="126"/>
      <c r="D33" s="127"/>
      <c r="E33" s="128"/>
      <c r="F33" s="129"/>
      <c r="G33" s="129"/>
      <c r="H33" s="129"/>
      <c r="I33" s="129"/>
      <c r="J33" s="129"/>
      <c r="K33" s="129"/>
      <c r="L33" s="129"/>
      <c r="M33" s="129"/>
      <c r="N33" s="129"/>
      <c r="O33" s="129"/>
      <c r="P33" s="130"/>
    </row>
    <row r="34" spans="2:16" x14ac:dyDescent="0.15">
      <c r="D34" s="105"/>
      <c r="E34" s="105"/>
      <c r="I34" s="105"/>
      <c r="J34" s="105"/>
      <c r="K34" s="105"/>
      <c r="L34" s="105"/>
      <c r="M34" s="105"/>
      <c r="N34" s="105"/>
      <c r="O34" s="105"/>
      <c r="P34" s="3"/>
    </row>
    <row r="35" spans="2:16" x14ac:dyDescent="0.15">
      <c r="D35" s="105"/>
      <c r="E35" s="105"/>
      <c r="I35" s="105"/>
      <c r="J35" s="105"/>
      <c r="K35" s="105"/>
      <c r="L35" s="105"/>
      <c r="M35" s="105"/>
      <c r="N35" s="105"/>
      <c r="O35" s="105"/>
      <c r="P35" s="3"/>
    </row>
  </sheetData>
  <sheetProtection algorithmName="SHA-512" hashValue="V67yCGXm7hcGBXkLHdjhrw2h5roScTyO2yvRMD0aIOYisUSMNAcDmVyH/gK2RD9QE81wVEvNorAD6u8jSYZm5g==" saltValue="Fn9cJvecRW8oDMhOdSHOIg==" spinCount="100000" sheet="1" objects="1" scenarios="1" selectLockedCells="1"/>
  <mergeCells count="68">
    <mergeCell ref="B31:D31"/>
    <mergeCell ref="E31:P31"/>
    <mergeCell ref="B32:D32"/>
    <mergeCell ref="E32:P32"/>
    <mergeCell ref="B26:D26"/>
    <mergeCell ref="E26:P26"/>
    <mergeCell ref="B27:D27"/>
    <mergeCell ref="E27:P27"/>
    <mergeCell ref="B28:D28"/>
    <mergeCell ref="E28:P28"/>
    <mergeCell ref="B25:D25"/>
    <mergeCell ref="E25:P25"/>
    <mergeCell ref="B19:D19"/>
    <mergeCell ref="E19:P19"/>
    <mergeCell ref="B20:D20"/>
    <mergeCell ref="E20:P20"/>
    <mergeCell ref="B21:D21"/>
    <mergeCell ref="E21:P21"/>
    <mergeCell ref="E22:P22"/>
    <mergeCell ref="B23:D23"/>
    <mergeCell ref="E23:P23"/>
    <mergeCell ref="B24:D24"/>
    <mergeCell ref="E24:P24"/>
    <mergeCell ref="B14:D14"/>
    <mergeCell ref="E14:P14"/>
    <mergeCell ref="B15:D15"/>
    <mergeCell ref="E15:P15"/>
    <mergeCell ref="B16:D16"/>
    <mergeCell ref="E16:P16"/>
    <mergeCell ref="D34:E35"/>
    <mergeCell ref="I34:J34"/>
    <mergeCell ref="K34:O34"/>
    <mergeCell ref="I35:O35"/>
    <mergeCell ref="B4:D4"/>
    <mergeCell ref="E4:P4"/>
    <mergeCell ref="B5:D5"/>
    <mergeCell ref="E5:P5"/>
    <mergeCell ref="B6:D6"/>
    <mergeCell ref="E18:P18"/>
    <mergeCell ref="B17:D17"/>
    <mergeCell ref="E17:P17"/>
    <mergeCell ref="B12:D12"/>
    <mergeCell ref="E12:P12"/>
    <mergeCell ref="B8:D8"/>
    <mergeCell ref="E8:P8"/>
    <mergeCell ref="B2:D2"/>
    <mergeCell ref="E2:P2"/>
    <mergeCell ref="B3:D3"/>
    <mergeCell ref="E3:P3"/>
    <mergeCell ref="B33:D33"/>
    <mergeCell ref="E33:P33"/>
    <mergeCell ref="E6:P6"/>
    <mergeCell ref="B7:D7"/>
    <mergeCell ref="E7:P7"/>
    <mergeCell ref="E9:P9"/>
    <mergeCell ref="E30:P30"/>
    <mergeCell ref="B29:D29"/>
    <mergeCell ref="E29:P29"/>
    <mergeCell ref="B30:D30"/>
    <mergeCell ref="B22:D22"/>
    <mergeCell ref="B18:D18"/>
    <mergeCell ref="B9:D9"/>
    <mergeCell ref="B13:D13"/>
    <mergeCell ref="E13:P13"/>
    <mergeCell ref="B10:D10"/>
    <mergeCell ref="E10:P10"/>
    <mergeCell ref="B11:D11"/>
    <mergeCell ref="E11:P11"/>
  </mergeCells>
  <phoneticPr fontId="2"/>
  <dataValidations count="3">
    <dataValidation type="list" allowBlank="1" showInputMessage="1" showErrorMessage="1" sqref="I34" xr:uid="{00000000-0002-0000-0100-000000000000}">
      <formula1>"元請,一次,二次,三次,四次,五次,六次以降"</formula1>
    </dataValidation>
    <dataValidation type="list" allowBlank="1" showInputMessage="1" showErrorMessage="1" sqref="B33" xr:uid="{00000000-0002-0000-0100-000001000000}">
      <formula1>"1,2,3,4,5,6,7,8,9,10,11,12,13,14"</formula1>
    </dataValidation>
    <dataValidation type="list" allowBlank="1" showInputMessage="1" showErrorMessage="1" sqref="B3:D32" xr:uid="{00000000-0002-0000-0100-000002000000}">
      <formula1>"1,2,3,4,5,6,7,8,9,10,11,12,13"</formula1>
    </dataValidation>
  </dataValidations>
  <printOptions horizontalCentered="1" verticalCentered="1"/>
  <pageMargins left="0.23622047244094491" right="0.23622047244094491" top="0.59055118110236227" bottom="0.39370078740157483" header="0.31496062992125984" footer="0.31496062992125984"/>
  <pageSetup paperSize="9" scale="102" orientation="portrait" r:id="rId1"/>
  <headerFooter>
    <oddHeader>&amp;L&amp;"ＭＳ 明朝,標準"&amp;9杉並区公契約条例施行規則 第5条関係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38"/>
  <sheetViews>
    <sheetView view="pageBreakPreview" zoomScale="115" zoomScaleNormal="145" zoomScaleSheetLayoutView="115" zoomScalePageLayoutView="142" workbookViewId="0">
      <selection activeCell="N6" sqref="N6:P7"/>
    </sheetView>
  </sheetViews>
  <sheetFormatPr defaultColWidth="9" defaultRowHeight="13.5" x14ac:dyDescent="0.15"/>
  <cols>
    <col min="1" max="1" width="1.625" style="1" customWidth="1"/>
    <col min="2" max="3" width="6.625" style="1" customWidth="1"/>
    <col min="4" max="11" width="5.625" style="1" customWidth="1"/>
    <col min="12" max="12" width="9.625" style="1" customWidth="1"/>
    <col min="13" max="15" width="5.625" style="1" customWidth="1"/>
    <col min="16" max="16" width="3.625" style="1" customWidth="1"/>
    <col min="17" max="17" width="1.625" style="1" customWidth="1"/>
    <col min="18" max="18" width="2.875" style="1" customWidth="1"/>
    <col min="19" max="19" width="13.25" style="1" hidden="1" customWidth="1"/>
    <col min="20" max="20" width="5.625" style="1" customWidth="1"/>
    <col min="21" max="16384" width="9" style="1"/>
  </cols>
  <sheetData>
    <row r="1" spans="2:27" ht="3" customHeight="1" x14ac:dyDescent="0.15"/>
    <row r="2" spans="2:27" x14ac:dyDescent="0.15">
      <c r="B2" s="26" t="s">
        <v>60</v>
      </c>
      <c r="C2" s="13"/>
      <c r="D2" s="13"/>
      <c r="E2" s="13"/>
      <c r="F2" s="13"/>
      <c r="G2" s="13"/>
      <c r="H2" s="13"/>
      <c r="I2" s="13"/>
      <c r="J2" s="13"/>
      <c r="K2" s="13"/>
      <c r="L2" s="13"/>
      <c r="M2" s="13"/>
      <c r="N2" s="13"/>
      <c r="O2" s="13"/>
      <c r="P2" s="13"/>
    </row>
    <row r="3" spans="2:27" ht="42.75" customHeight="1" x14ac:dyDescent="0.15">
      <c r="B3" s="25" t="s">
        <v>43</v>
      </c>
      <c r="C3" s="102" t="s">
        <v>40</v>
      </c>
      <c r="D3" s="103"/>
      <c r="E3" s="103"/>
      <c r="F3" s="103"/>
      <c r="G3" s="103"/>
      <c r="H3" s="103"/>
      <c r="I3" s="104"/>
      <c r="J3" s="102" t="s">
        <v>24</v>
      </c>
      <c r="K3" s="104"/>
      <c r="L3" s="124" t="s">
        <v>61</v>
      </c>
      <c r="M3" s="124"/>
      <c r="N3" s="84" t="s">
        <v>57</v>
      </c>
      <c r="O3" s="85"/>
      <c r="P3" s="86"/>
      <c r="T3" s="132"/>
      <c r="U3" s="132"/>
      <c r="V3" s="132"/>
      <c r="W3" s="132"/>
      <c r="X3" s="132"/>
      <c r="Y3" s="132"/>
      <c r="Z3" s="132"/>
      <c r="AA3" s="132"/>
    </row>
    <row r="4" spans="2:27" ht="24" customHeight="1" x14ac:dyDescent="0.15">
      <c r="B4" s="70">
        <v>16</v>
      </c>
      <c r="C4" s="34"/>
      <c r="D4" s="52"/>
      <c r="E4" s="52"/>
      <c r="F4" s="52"/>
      <c r="G4" s="52"/>
      <c r="H4" s="52"/>
      <c r="I4" s="52"/>
      <c r="J4" s="71"/>
      <c r="K4" s="72"/>
      <c r="L4" s="75" t="str">
        <f>IFERROR(VLOOKUP($S4,単価表!$B$2:$C$500,2,FALSE),"")</f>
        <v/>
      </c>
      <c r="M4" s="76"/>
      <c r="N4" s="51"/>
      <c r="O4" s="51"/>
      <c r="P4" s="51"/>
      <c r="S4" s="105" t="str">
        <f>'様式（工事）'!$V$11&amp;$J4</f>
        <v/>
      </c>
      <c r="U4" s="131"/>
      <c r="V4" s="131"/>
      <c r="W4" s="131"/>
      <c r="X4" s="131"/>
      <c r="Y4" s="131"/>
      <c r="Z4" s="131"/>
      <c r="AA4" s="131"/>
    </row>
    <row r="5" spans="2:27" ht="24" customHeight="1" x14ac:dyDescent="0.15">
      <c r="B5" s="70"/>
      <c r="C5" s="52"/>
      <c r="D5" s="52"/>
      <c r="E5" s="52"/>
      <c r="F5" s="52"/>
      <c r="G5" s="52"/>
      <c r="H5" s="52"/>
      <c r="I5" s="52"/>
      <c r="J5" s="73"/>
      <c r="K5" s="74"/>
      <c r="L5" s="77"/>
      <c r="M5" s="78"/>
      <c r="N5" s="51"/>
      <c r="O5" s="51"/>
      <c r="P5" s="51"/>
      <c r="S5" s="105"/>
      <c r="T5" s="131"/>
      <c r="U5" s="131"/>
      <c r="V5" s="131"/>
      <c r="W5" s="131"/>
      <c r="X5" s="131"/>
      <c r="Y5" s="131"/>
      <c r="Z5" s="131"/>
      <c r="AA5" s="131"/>
    </row>
    <row r="6" spans="2:27" ht="24" customHeight="1" x14ac:dyDescent="0.15">
      <c r="B6" s="70">
        <v>17</v>
      </c>
      <c r="C6" s="34"/>
      <c r="D6" s="52"/>
      <c r="E6" s="52"/>
      <c r="F6" s="52"/>
      <c r="G6" s="52"/>
      <c r="H6" s="52"/>
      <c r="I6" s="52"/>
      <c r="J6" s="71"/>
      <c r="K6" s="72"/>
      <c r="L6" s="75" t="str">
        <f>IFERROR(VLOOKUP($S6,単価表!$B$2:$C$500,2,FALSE),"")</f>
        <v/>
      </c>
      <c r="M6" s="76"/>
      <c r="N6" s="51"/>
      <c r="O6" s="51"/>
      <c r="P6" s="51"/>
      <c r="S6" s="105" t="str">
        <f>'様式（工事）'!$V$11&amp;$J6</f>
        <v/>
      </c>
      <c r="U6" s="131"/>
      <c r="V6" s="131"/>
      <c r="W6" s="131"/>
      <c r="X6" s="131"/>
      <c r="Y6" s="131"/>
      <c r="Z6" s="131"/>
      <c r="AA6" s="131"/>
    </row>
    <row r="7" spans="2:27" ht="24" customHeight="1" x14ac:dyDescent="0.15">
      <c r="B7" s="70"/>
      <c r="C7" s="52"/>
      <c r="D7" s="52"/>
      <c r="E7" s="52"/>
      <c r="F7" s="52"/>
      <c r="G7" s="52"/>
      <c r="H7" s="52"/>
      <c r="I7" s="52"/>
      <c r="J7" s="73"/>
      <c r="K7" s="74"/>
      <c r="L7" s="77"/>
      <c r="M7" s="78"/>
      <c r="N7" s="51"/>
      <c r="O7" s="51"/>
      <c r="P7" s="51"/>
      <c r="S7" s="105"/>
      <c r="T7" s="131"/>
      <c r="U7" s="131"/>
      <c r="V7" s="131"/>
      <c r="W7" s="131"/>
      <c r="X7" s="131"/>
      <c r="Y7" s="131"/>
      <c r="Z7" s="131"/>
      <c r="AA7" s="131"/>
    </row>
    <row r="8" spans="2:27" ht="24" customHeight="1" x14ac:dyDescent="0.15">
      <c r="B8" s="70">
        <v>18</v>
      </c>
      <c r="C8" s="34"/>
      <c r="D8" s="52"/>
      <c r="E8" s="52"/>
      <c r="F8" s="52"/>
      <c r="G8" s="52"/>
      <c r="H8" s="52"/>
      <c r="I8" s="52"/>
      <c r="J8" s="71"/>
      <c r="K8" s="72"/>
      <c r="L8" s="75" t="str">
        <f>IFERROR(VLOOKUP($S8,単価表!$B$2:$C$500,2,FALSE),"")</f>
        <v/>
      </c>
      <c r="M8" s="76"/>
      <c r="N8" s="51"/>
      <c r="O8" s="51"/>
      <c r="P8" s="51"/>
      <c r="S8" s="105" t="str">
        <f>'様式（工事）'!$V$11&amp;$J8</f>
        <v/>
      </c>
      <c r="U8" s="131"/>
      <c r="V8" s="131"/>
      <c r="W8" s="131"/>
      <c r="X8" s="131"/>
      <c r="Y8" s="131"/>
      <c r="Z8" s="131"/>
      <c r="AA8" s="131"/>
    </row>
    <row r="9" spans="2:27" ht="24" customHeight="1" x14ac:dyDescent="0.15">
      <c r="B9" s="70"/>
      <c r="C9" s="52"/>
      <c r="D9" s="52"/>
      <c r="E9" s="52"/>
      <c r="F9" s="52"/>
      <c r="G9" s="52"/>
      <c r="H9" s="52"/>
      <c r="I9" s="52"/>
      <c r="J9" s="73"/>
      <c r="K9" s="74"/>
      <c r="L9" s="77"/>
      <c r="M9" s="78"/>
      <c r="N9" s="51"/>
      <c r="O9" s="51"/>
      <c r="P9" s="51"/>
      <c r="S9" s="105"/>
      <c r="T9" s="131"/>
      <c r="U9" s="131"/>
      <c r="V9" s="131"/>
      <c r="W9" s="131"/>
      <c r="X9" s="131"/>
      <c r="Y9" s="131"/>
      <c r="Z9" s="131"/>
      <c r="AA9" s="131"/>
    </row>
    <row r="10" spans="2:27" ht="24" customHeight="1" x14ac:dyDescent="0.15">
      <c r="B10" s="70">
        <v>19</v>
      </c>
      <c r="C10" s="34"/>
      <c r="D10" s="52"/>
      <c r="E10" s="52"/>
      <c r="F10" s="52"/>
      <c r="G10" s="52"/>
      <c r="H10" s="52"/>
      <c r="I10" s="52"/>
      <c r="J10" s="71"/>
      <c r="K10" s="72"/>
      <c r="L10" s="75" t="str">
        <f>IFERROR(VLOOKUP($S10,単価表!$B$2:$C$500,2,FALSE),"")</f>
        <v/>
      </c>
      <c r="M10" s="76"/>
      <c r="N10" s="51"/>
      <c r="O10" s="51"/>
      <c r="P10" s="51"/>
      <c r="S10" s="105" t="str">
        <f>'様式（工事）'!$V$11&amp;$J10</f>
        <v/>
      </c>
      <c r="T10" s="2"/>
      <c r="U10" s="131"/>
      <c r="V10" s="131"/>
      <c r="W10" s="131"/>
      <c r="X10" s="131"/>
      <c r="Y10" s="131"/>
      <c r="Z10" s="131"/>
      <c r="AA10" s="131"/>
    </row>
    <row r="11" spans="2:27" ht="24" customHeight="1" x14ac:dyDescent="0.15">
      <c r="B11" s="70"/>
      <c r="C11" s="52"/>
      <c r="D11" s="52"/>
      <c r="E11" s="52"/>
      <c r="F11" s="52"/>
      <c r="G11" s="52"/>
      <c r="H11" s="52"/>
      <c r="I11" s="52"/>
      <c r="J11" s="73"/>
      <c r="K11" s="74"/>
      <c r="L11" s="77"/>
      <c r="M11" s="78"/>
      <c r="N11" s="51"/>
      <c r="O11" s="51"/>
      <c r="P11" s="51"/>
      <c r="S11" s="105"/>
      <c r="T11" s="131"/>
      <c r="U11" s="131"/>
      <c r="V11" s="131"/>
      <c r="W11" s="131"/>
      <c r="X11" s="131"/>
      <c r="Y11" s="131"/>
      <c r="Z11" s="131"/>
      <c r="AA11" s="131"/>
    </row>
    <row r="12" spans="2:27" ht="24" customHeight="1" x14ac:dyDescent="0.15">
      <c r="B12" s="70">
        <v>20</v>
      </c>
      <c r="C12" s="34"/>
      <c r="D12" s="52"/>
      <c r="E12" s="52"/>
      <c r="F12" s="52"/>
      <c r="G12" s="52"/>
      <c r="H12" s="52"/>
      <c r="I12" s="52"/>
      <c r="J12" s="71"/>
      <c r="K12" s="72"/>
      <c r="L12" s="75" t="str">
        <f>IFERROR(VLOOKUP($S12,単価表!$B$2:$C$500,2,FALSE),"")</f>
        <v/>
      </c>
      <c r="M12" s="76"/>
      <c r="N12" s="51"/>
      <c r="O12" s="51"/>
      <c r="P12" s="51"/>
      <c r="S12" s="105" t="str">
        <f>'様式（工事）'!$V$11&amp;$J12</f>
        <v/>
      </c>
      <c r="T12" s="2"/>
      <c r="U12" s="131"/>
      <c r="V12" s="131"/>
      <c r="W12" s="131"/>
      <c r="X12" s="131"/>
      <c r="Y12" s="131"/>
      <c r="Z12" s="131"/>
      <c r="AA12" s="131"/>
    </row>
    <row r="13" spans="2:27" ht="24" customHeight="1" x14ac:dyDescent="0.15">
      <c r="B13" s="70"/>
      <c r="C13" s="52"/>
      <c r="D13" s="52"/>
      <c r="E13" s="52"/>
      <c r="F13" s="52"/>
      <c r="G13" s="52"/>
      <c r="H13" s="52"/>
      <c r="I13" s="52"/>
      <c r="J13" s="73"/>
      <c r="K13" s="74"/>
      <c r="L13" s="77"/>
      <c r="M13" s="78"/>
      <c r="N13" s="51"/>
      <c r="O13" s="51"/>
      <c r="P13" s="51"/>
      <c r="S13" s="105"/>
      <c r="T13" s="131"/>
      <c r="U13" s="131"/>
      <c r="V13" s="131"/>
      <c r="W13" s="131"/>
      <c r="X13" s="131"/>
      <c r="Y13" s="131"/>
      <c r="Z13" s="131"/>
      <c r="AA13" s="131"/>
    </row>
    <row r="14" spans="2:27" ht="24" customHeight="1" x14ac:dyDescent="0.15">
      <c r="B14" s="70">
        <v>21</v>
      </c>
      <c r="C14" s="34"/>
      <c r="D14" s="52"/>
      <c r="E14" s="52"/>
      <c r="F14" s="52"/>
      <c r="G14" s="52"/>
      <c r="H14" s="52"/>
      <c r="I14" s="52"/>
      <c r="J14" s="71"/>
      <c r="K14" s="72"/>
      <c r="L14" s="75" t="str">
        <f>IFERROR(VLOOKUP($S14,単価表!$B$2:$C$500,2,FALSE),"")</f>
        <v/>
      </c>
      <c r="M14" s="76"/>
      <c r="N14" s="51"/>
      <c r="O14" s="51"/>
      <c r="P14" s="51"/>
      <c r="S14" s="105" t="str">
        <f>'様式（工事）'!$V$11&amp;$J14</f>
        <v/>
      </c>
      <c r="T14" s="2"/>
      <c r="U14" s="131"/>
      <c r="V14" s="131"/>
      <c r="W14" s="131"/>
      <c r="X14" s="131"/>
      <c r="Y14" s="131"/>
      <c r="Z14" s="131"/>
      <c r="AA14" s="131"/>
    </row>
    <row r="15" spans="2:27" ht="24" customHeight="1" x14ac:dyDescent="0.15">
      <c r="B15" s="70"/>
      <c r="C15" s="52"/>
      <c r="D15" s="52"/>
      <c r="E15" s="52"/>
      <c r="F15" s="52"/>
      <c r="G15" s="52"/>
      <c r="H15" s="52"/>
      <c r="I15" s="52"/>
      <c r="J15" s="73"/>
      <c r="K15" s="74"/>
      <c r="L15" s="77"/>
      <c r="M15" s="78"/>
      <c r="N15" s="51"/>
      <c r="O15" s="51"/>
      <c r="P15" s="51"/>
      <c r="S15" s="105"/>
      <c r="T15" s="131"/>
      <c r="U15" s="131"/>
      <c r="V15" s="131"/>
      <c r="W15" s="131"/>
      <c r="X15" s="131"/>
      <c r="Y15" s="131"/>
      <c r="Z15" s="131"/>
      <c r="AA15" s="131"/>
    </row>
    <row r="16" spans="2:27" ht="24" customHeight="1" x14ac:dyDescent="0.15">
      <c r="B16" s="70">
        <v>22</v>
      </c>
      <c r="C16" s="34"/>
      <c r="D16" s="52"/>
      <c r="E16" s="52"/>
      <c r="F16" s="52"/>
      <c r="G16" s="52"/>
      <c r="H16" s="52"/>
      <c r="I16" s="52"/>
      <c r="J16" s="71"/>
      <c r="K16" s="72"/>
      <c r="L16" s="75" t="str">
        <f>IFERROR(VLOOKUP($S16,単価表!$B$2:$C$500,2,FALSE),"")</f>
        <v/>
      </c>
      <c r="M16" s="76"/>
      <c r="N16" s="51"/>
      <c r="O16" s="51"/>
      <c r="P16" s="51"/>
      <c r="S16" s="105" t="str">
        <f>'様式（工事）'!$V$11&amp;$J16</f>
        <v/>
      </c>
      <c r="T16" s="2"/>
      <c r="U16" s="131"/>
      <c r="V16" s="131"/>
      <c r="W16" s="131"/>
      <c r="X16" s="131"/>
      <c r="Y16" s="131"/>
      <c r="Z16" s="131"/>
      <c r="AA16" s="131"/>
    </row>
    <row r="17" spans="2:27" ht="24" customHeight="1" x14ac:dyDescent="0.15">
      <c r="B17" s="70"/>
      <c r="C17" s="52"/>
      <c r="D17" s="52"/>
      <c r="E17" s="52"/>
      <c r="F17" s="52"/>
      <c r="G17" s="52"/>
      <c r="H17" s="52"/>
      <c r="I17" s="52"/>
      <c r="J17" s="73"/>
      <c r="K17" s="74"/>
      <c r="L17" s="77"/>
      <c r="M17" s="78"/>
      <c r="N17" s="51"/>
      <c r="O17" s="51"/>
      <c r="P17" s="51"/>
      <c r="S17" s="105"/>
      <c r="T17" s="131"/>
      <c r="U17" s="131"/>
      <c r="V17" s="131"/>
      <c r="W17" s="131"/>
      <c r="X17" s="131"/>
      <c r="Y17" s="131"/>
      <c r="Z17" s="131"/>
      <c r="AA17" s="131"/>
    </row>
    <row r="18" spans="2:27" ht="24" customHeight="1" x14ac:dyDescent="0.15">
      <c r="B18" s="70">
        <v>23</v>
      </c>
      <c r="C18" s="34"/>
      <c r="D18" s="52"/>
      <c r="E18" s="52"/>
      <c r="F18" s="52"/>
      <c r="G18" s="52"/>
      <c r="H18" s="52"/>
      <c r="I18" s="52"/>
      <c r="J18" s="71"/>
      <c r="K18" s="72"/>
      <c r="L18" s="75" t="str">
        <f>IFERROR(VLOOKUP($S18,単価表!$B$2:$C$500,2,FALSE),"")</f>
        <v/>
      </c>
      <c r="M18" s="76"/>
      <c r="N18" s="51"/>
      <c r="O18" s="51"/>
      <c r="P18" s="51"/>
      <c r="S18" s="105" t="str">
        <f>'様式（工事）'!$V$11&amp;$J18</f>
        <v/>
      </c>
      <c r="T18" s="2"/>
      <c r="U18" s="131"/>
      <c r="V18" s="131"/>
      <c r="W18" s="131"/>
      <c r="X18" s="131"/>
      <c r="Y18" s="131"/>
      <c r="Z18" s="131"/>
      <c r="AA18" s="131"/>
    </row>
    <row r="19" spans="2:27" ht="24" customHeight="1" x14ac:dyDescent="0.15">
      <c r="B19" s="70"/>
      <c r="C19" s="52"/>
      <c r="D19" s="52"/>
      <c r="E19" s="52"/>
      <c r="F19" s="52"/>
      <c r="G19" s="52"/>
      <c r="H19" s="52"/>
      <c r="I19" s="52"/>
      <c r="J19" s="73"/>
      <c r="K19" s="74"/>
      <c r="L19" s="77"/>
      <c r="M19" s="78"/>
      <c r="N19" s="51"/>
      <c r="O19" s="51"/>
      <c r="P19" s="51"/>
      <c r="S19" s="105"/>
      <c r="T19" s="131"/>
      <c r="U19" s="131"/>
      <c r="V19" s="131"/>
      <c r="W19" s="131"/>
      <c r="X19" s="131"/>
      <c r="Y19" s="131"/>
      <c r="Z19" s="131"/>
      <c r="AA19" s="131"/>
    </row>
    <row r="20" spans="2:27" ht="24" customHeight="1" x14ac:dyDescent="0.15">
      <c r="B20" s="70">
        <v>24</v>
      </c>
      <c r="C20" s="34"/>
      <c r="D20" s="52"/>
      <c r="E20" s="52"/>
      <c r="F20" s="52"/>
      <c r="G20" s="52"/>
      <c r="H20" s="52"/>
      <c r="I20" s="52"/>
      <c r="J20" s="71"/>
      <c r="K20" s="72"/>
      <c r="L20" s="75" t="str">
        <f>IFERROR(VLOOKUP($S20,単価表!$B$2:$C$500,2,FALSE),"")</f>
        <v/>
      </c>
      <c r="M20" s="76"/>
      <c r="N20" s="51"/>
      <c r="O20" s="51"/>
      <c r="P20" s="51"/>
      <c r="S20" s="105" t="str">
        <f>'様式（工事）'!$V$11&amp;$J20</f>
        <v/>
      </c>
      <c r="T20" s="2"/>
      <c r="U20" s="131"/>
      <c r="V20" s="131"/>
      <c r="W20" s="131"/>
      <c r="X20" s="131"/>
      <c r="Y20" s="131"/>
      <c r="Z20" s="131"/>
      <c r="AA20" s="131"/>
    </row>
    <row r="21" spans="2:27" ht="24" customHeight="1" x14ac:dyDescent="0.15">
      <c r="B21" s="70"/>
      <c r="C21" s="52"/>
      <c r="D21" s="52"/>
      <c r="E21" s="52"/>
      <c r="F21" s="52"/>
      <c r="G21" s="52"/>
      <c r="H21" s="52"/>
      <c r="I21" s="52"/>
      <c r="J21" s="73"/>
      <c r="K21" s="74"/>
      <c r="L21" s="77"/>
      <c r="M21" s="78"/>
      <c r="N21" s="51"/>
      <c r="O21" s="51"/>
      <c r="P21" s="51"/>
      <c r="S21" s="105"/>
      <c r="T21" s="131"/>
      <c r="U21" s="131"/>
      <c r="V21" s="131"/>
      <c r="W21" s="131"/>
      <c r="X21" s="131"/>
      <c r="Y21" s="131"/>
      <c r="Z21" s="131"/>
      <c r="AA21" s="131"/>
    </row>
    <row r="22" spans="2:27" ht="24" customHeight="1" x14ac:dyDescent="0.15">
      <c r="B22" s="70">
        <v>25</v>
      </c>
      <c r="C22" s="34"/>
      <c r="D22" s="52"/>
      <c r="E22" s="52"/>
      <c r="F22" s="52"/>
      <c r="G22" s="52"/>
      <c r="H22" s="52"/>
      <c r="I22" s="52"/>
      <c r="J22" s="71"/>
      <c r="K22" s="72"/>
      <c r="L22" s="75" t="str">
        <f>IFERROR(VLOOKUP($S22,単価表!$B$2:$C$500,2,FALSE),"")</f>
        <v/>
      </c>
      <c r="M22" s="76"/>
      <c r="N22" s="51"/>
      <c r="O22" s="51"/>
      <c r="P22" s="51"/>
      <c r="S22" s="105" t="str">
        <f>'様式（工事）'!$V$11&amp;$J22</f>
        <v/>
      </c>
      <c r="T22" s="2"/>
      <c r="U22" s="131"/>
      <c r="V22" s="131"/>
      <c r="W22" s="131"/>
      <c r="X22" s="131"/>
      <c r="Y22" s="131"/>
      <c r="Z22" s="131"/>
      <c r="AA22" s="131"/>
    </row>
    <row r="23" spans="2:27" ht="24" customHeight="1" x14ac:dyDescent="0.15">
      <c r="B23" s="70"/>
      <c r="C23" s="52"/>
      <c r="D23" s="52"/>
      <c r="E23" s="52"/>
      <c r="F23" s="52"/>
      <c r="G23" s="52"/>
      <c r="H23" s="52"/>
      <c r="I23" s="52"/>
      <c r="J23" s="73"/>
      <c r="K23" s="74"/>
      <c r="L23" s="77"/>
      <c r="M23" s="78"/>
      <c r="N23" s="51"/>
      <c r="O23" s="51"/>
      <c r="P23" s="51"/>
      <c r="S23" s="105"/>
      <c r="T23" s="131"/>
      <c r="U23" s="131"/>
      <c r="V23" s="131"/>
      <c r="W23" s="131"/>
      <c r="X23" s="131"/>
      <c r="Y23" s="131"/>
      <c r="Z23" s="131"/>
      <c r="AA23" s="131"/>
    </row>
    <row r="24" spans="2:27" ht="24" customHeight="1" x14ac:dyDescent="0.15">
      <c r="B24" s="70">
        <v>26</v>
      </c>
      <c r="C24" s="34"/>
      <c r="D24" s="52"/>
      <c r="E24" s="52"/>
      <c r="F24" s="52"/>
      <c r="G24" s="52"/>
      <c r="H24" s="52"/>
      <c r="I24" s="52"/>
      <c r="J24" s="71"/>
      <c r="K24" s="72"/>
      <c r="L24" s="75" t="str">
        <f>IFERROR(VLOOKUP($S24,単価表!$B$2:$C$500,2,FALSE),"")</f>
        <v/>
      </c>
      <c r="M24" s="76"/>
      <c r="N24" s="51"/>
      <c r="O24" s="51"/>
      <c r="P24" s="51"/>
      <c r="S24" s="105" t="str">
        <f>'様式（工事）'!$V$11&amp;$J24</f>
        <v/>
      </c>
      <c r="T24" s="2"/>
      <c r="U24" s="131"/>
      <c r="V24" s="131"/>
      <c r="W24" s="131"/>
      <c r="X24" s="131"/>
      <c r="Y24" s="131"/>
      <c r="Z24" s="131"/>
      <c r="AA24" s="131"/>
    </row>
    <row r="25" spans="2:27" ht="24" customHeight="1" x14ac:dyDescent="0.15">
      <c r="B25" s="70"/>
      <c r="C25" s="52"/>
      <c r="D25" s="52"/>
      <c r="E25" s="52"/>
      <c r="F25" s="52"/>
      <c r="G25" s="52"/>
      <c r="H25" s="52"/>
      <c r="I25" s="52"/>
      <c r="J25" s="73"/>
      <c r="K25" s="74"/>
      <c r="L25" s="77"/>
      <c r="M25" s="78"/>
      <c r="N25" s="51"/>
      <c r="O25" s="51"/>
      <c r="P25" s="51"/>
      <c r="S25" s="105"/>
      <c r="T25" s="131"/>
      <c r="U25" s="131"/>
      <c r="V25" s="131"/>
      <c r="W25" s="131"/>
      <c r="X25" s="131"/>
      <c r="Y25" s="131"/>
      <c r="Z25" s="131"/>
      <c r="AA25" s="131"/>
    </row>
    <row r="26" spans="2:27" ht="24" customHeight="1" x14ac:dyDescent="0.15">
      <c r="B26" s="70">
        <v>27</v>
      </c>
      <c r="C26" s="34"/>
      <c r="D26" s="52"/>
      <c r="E26" s="52"/>
      <c r="F26" s="52"/>
      <c r="G26" s="52"/>
      <c r="H26" s="52"/>
      <c r="I26" s="52"/>
      <c r="J26" s="71"/>
      <c r="K26" s="72"/>
      <c r="L26" s="75" t="str">
        <f>IFERROR(VLOOKUP($S26,単価表!$B$2:$C$500,2,FALSE),"")</f>
        <v/>
      </c>
      <c r="M26" s="76"/>
      <c r="N26" s="51"/>
      <c r="O26" s="51"/>
      <c r="P26" s="51"/>
      <c r="S26" s="105" t="str">
        <f>'様式（工事）'!$V$11&amp;$J26</f>
        <v/>
      </c>
      <c r="T26" s="2"/>
      <c r="U26" s="131"/>
      <c r="V26" s="131"/>
      <c r="W26" s="131"/>
      <c r="X26" s="131"/>
      <c r="Y26" s="131"/>
      <c r="Z26" s="131"/>
      <c r="AA26" s="131"/>
    </row>
    <row r="27" spans="2:27" ht="24" customHeight="1" x14ac:dyDescent="0.15">
      <c r="B27" s="70"/>
      <c r="C27" s="52"/>
      <c r="D27" s="52"/>
      <c r="E27" s="52"/>
      <c r="F27" s="52"/>
      <c r="G27" s="52"/>
      <c r="H27" s="52"/>
      <c r="I27" s="52"/>
      <c r="J27" s="73"/>
      <c r="K27" s="74"/>
      <c r="L27" s="77"/>
      <c r="M27" s="78"/>
      <c r="N27" s="51"/>
      <c r="O27" s="51"/>
      <c r="P27" s="51"/>
      <c r="S27" s="105"/>
      <c r="T27" s="131"/>
      <c r="U27" s="131"/>
      <c r="V27" s="131"/>
      <c r="W27" s="131"/>
      <c r="X27" s="131"/>
      <c r="Y27" s="131"/>
      <c r="Z27" s="131"/>
      <c r="AA27" s="131"/>
    </row>
    <row r="28" spans="2:27" ht="24" customHeight="1" x14ac:dyDescent="0.15">
      <c r="B28" s="70">
        <v>28</v>
      </c>
      <c r="C28" s="34"/>
      <c r="D28" s="52"/>
      <c r="E28" s="52"/>
      <c r="F28" s="52"/>
      <c r="G28" s="52"/>
      <c r="H28" s="52"/>
      <c r="I28" s="52"/>
      <c r="J28" s="71"/>
      <c r="K28" s="72"/>
      <c r="L28" s="75" t="str">
        <f>IFERROR(VLOOKUP($S28,単価表!$B$2:$C$500,2,FALSE),"")</f>
        <v/>
      </c>
      <c r="M28" s="76"/>
      <c r="N28" s="51"/>
      <c r="O28" s="51"/>
      <c r="P28" s="51"/>
      <c r="S28" s="105" t="str">
        <f>'様式（工事）'!$V$11&amp;$J28</f>
        <v/>
      </c>
      <c r="T28" s="2"/>
      <c r="U28" s="131"/>
      <c r="V28" s="131"/>
      <c r="W28" s="131"/>
      <c r="X28" s="131"/>
      <c r="Y28" s="131"/>
      <c r="Z28" s="131"/>
      <c r="AA28" s="131"/>
    </row>
    <row r="29" spans="2:27" ht="24" customHeight="1" x14ac:dyDescent="0.15">
      <c r="B29" s="70"/>
      <c r="C29" s="52"/>
      <c r="D29" s="52"/>
      <c r="E29" s="52"/>
      <c r="F29" s="52"/>
      <c r="G29" s="52"/>
      <c r="H29" s="52"/>
      <c r="I29" s="52"/>
      <c r="J29" s="73"/>
      <c r="K29" s="74"/>
      <c r="L29" s="77"/>
      <c r="M29" s="78"/>
      <c r="N29" s="51"/>
      <c r="O29" s="51"/>
      <c r="P29" s="51"/>
      <c r="S29" s="105"/>
      <c r="T29" s="131"/>
      <c r="U29" s="131"/>
      <c r="V29" s="131"/>
      <c r="W29" s="131"/>
      <c r="X29" s="131"/>
      <c r="Y29" s="131"/>
      <c r="Z29" s="131"/>
      <c r="AA29" s="131"/>
    </row>
    <row r="30" spans="2:27" ht="24" customHeight="1" x14ac:dyDescent="0.15">
      <c r="B30" s="70">
        <v>29</v>
      </c>
      <c r="C30" s="34"/>
      <c r="D30" s="52"/>
      <c r="E30" s="52"/>
      <c r="F30" s="52"/>
      <c r="G30" s="52"/>
      <c r="H30" s="52"/>
      <c r="I30" s="52"/>
      <c r="J30" s="71"/>
      <c r="K30" s="72"/>
      <c r="L30" s="75" t="str">
        <f>IFERROR(VLOOKUP($S30,単価表!$B$2:$C$500,2,FALSE),"")</f>
        <v/>
      </c>
      <c r="M30" s="76"/>
      <c r="N30" s="51"/>
      <c r="O30" s="51"/>
      <c r="P30" s="51"/>
      <c r="S30" s="105" t="str">
        <f>'様式（工事）'!$V$11&amp;$J30</f>
        <v/>
      </c>
      <c r="T30" s="2"/>
      <c r="U30" s="131"/>
      <c r="V30" s="131"/>
      <c r="W30" s="131"/>
      <c r="X30" s="131"/>
      <c r="Y30" s="131"/>
      <c r="Z30" s="131"/>
      <c r="AA30" s="131"/>
    </row>
    <row r="31" spans="2:27" ht="24" customHeight="1" x14ac:dyDescent="0.15">
      <c r="B31" s="70"/>
      <c r="C31" s="52"/>
      <c r="D31" s="52"/>
      <c r="E31" s="52"/>
      <c r="F31" s="52"/>
      <c r="G31" s="52"/>
      <c r="H31" s="52"/>
      <c r="I31" s="52"/>
      <c r="J31" s="73"/>
      <c r="K31" s="74"/>
      <c r="L31" s="77"/>
      <c r="M31" s="78"/>
      <c r="N31" s="51"/>
      <c r="O31" s="51"/>
      <c r="P31" s="51"/>
      <c r="S31" s="105"/>
      <c r="T31" s="131"/>
      <c r="U31" s="131"/>
      <c r="V31" s="131"/>
      <c r="W31" s="131"/>
      <c r="X31" s="131"/>
      <c r="Y31" s="131"/>
      <c r="Z31" s="131"/>
      <c r="AA31" s="131"/>
    </row>
    <row r="32" spans="2:27" ht="24" customHeight="1" x14ac:dyDescent="0.15">
      <c r="B32" s="70">
        <v>30</v>
      </c>
      <c r="C32" s="34"/>
      <c r="D32" s="52"/>
      <c r="E32" s="52"/>
      <c r="F32" s="52"/>
      <c r="G32" s="52"/>
      <c r="H32" s="52"/>
      <c r="I32" s="52"/>
      <c r="J32" s="71"/>
      <c r="K32" s="72"/>
      <c r="L32" s="75" t="str">
        <f>IFERROR(VLOOKUP($S32,単価表!$B$2:$C$500,2,FALSE),"")</f>
        <v/>
      </c>
      <c r="M32" s="76"/>
      <c r="N32" s="51"/>
      <c r="O32" s="51"/>
      <c r="P32" s="51"/>
      <c r="S32" s="105" t="str">
        <f>'様式（工事）'!$V$11&amp;$J32</f>
        <v/>
      </c>
      <c r="T32" s="2"/>
      <c r="U32" s="131"/>
      <c r="V32" s="131"/>
      <c r="W32" s="131"/>
      <c r="X32" s="131"/>
      <c r="Y32" s="131"/>
      <c r="Z32" s="131"/>
      <c r="AA32" s="131"/>
    </row>
    <row r="33" spans="2:27" ht="24" customHeight="1" x14ac:dyDescent="0.15">
      <c r="B33" s="70"/>
      <c r="C33" s="52"/>
      <c r="D33" s="52"/>
      <c r="E33" s="52"/>
      <c r="F33" s="52"/>
      <c r="G33" s="52"/>
      <c r="H33" s="52"/>
      <c r="I33" s="52"/>
      <c r="J33" s="73"/>
      <c r="K33" s="74"/>
      <c r="L33" s="77"/>
      <c r="M33" s="78"/>
      <c r="N33" s="51"/>
      <c r="O33" s="51"/>
      <c r="P33" s="51"/>
      <c r="S33" s="105"/>
      <c r="T33" s="131"/>
      <c r="U33" s="131"/>
      <c r="V33" s="131"/>
      <c r="W33" s="131"/>
      <c r="X33" s="131"/>
      <c r="Y33" s="131"/>
      <c r="Z33" s="131"/>
      <c r="AA33" s="131"/>
    </row>
    <row r="34" spans="2:27" ht="3" customHeight="1" x14ac:dyDescent="0.15">
      <c r="B34" s="29"/>
      <c r="C34" s="27"/>
      <c r="D34" s="27"/>
      <c r="E34" s="27"/>
      <c r="F34" s="27"/>
      <c r="G34" s="27"/>
      <c r="H34" s="27"/>
      <c r="I34" s="27"/>
      <c r="J34" s="28"/>
      <c r="K34" s="28"/>
      <c r="L34" s="30"/>
      <c r="M34" s="30"/>
      <c r="N34" s="29"/>
      <c r="O34" s="29"/>
      <c r="P34" s="29"/>
      <c r="T34" s="23"/>
      <c r="U34" s="23"/>
      <c r="V34" s="23"/>
      <c r="W34" s="23"/>
      <c r="X34" s="23"/>
      <c r="Y34" s="23"/>
      <c r="Z34" s="23"/>
      <c r="AA34" s="23"/>
    </row>
    <row r="35" spans="2:27" x14ac:dyDescent="0.15">
      <c r="B35" s="106" t="s">
        <v>59</v>
      </c>
      <c r="C35" s="107"/>
      <c r="D35" s="107"/>
      <c r="E35" s="107"/>
      <c r="F35" s="107"/>
      <c r="G35" s="107"/>
      <c r="H35" s="107"/>
      <c r="I35" s="107"/>
      <c r="J35" s="107"/>
      <c r="K35" s="107"/>
      <c r="L35" s="107"/>
      <c r="M35" s="107"/>
      <c r="N35" s="107"/>
      <c r="O35" s="107"/>
      <c r="P35" s="107"/>
    </row>
    <row r="36" spans="2:27" x14ac:dyDescent="0.15">
      <c r="B36" s="107"/>
      <c r="C36" s="107"/>
      <c r="D36" s="107"/>
      <c r="E36" s="107"/>
      <c r="F36" s="107"/>
      <c r="G36" s="107"/>
      <c r="H36" s="107"/>
      <c r="I36" s="107"/>
      <c r="J36" s="107"/>
      <c r="K36" s="107"/>
      <c r="L36" s="107"/>
      <c r="M36" s="107"/>
      <c r="N36" s="107"/>
      <c r="O36" s="107"/>
      <c r="P36" s="107"/>
    </row>
    <row r="37" spans="2:27" x14ac:dyDescent="0.15">
      <c r="D37" s="105"/>
      <c r="E37" s="105"/>
      <c r="I37" s="105"/>
      <c r="J37" s="105"/>
      <c r="K37" s="105"/>
      <c r="L37" s="105"/>
      <c r="M37" s="105"/>
      <c r="N37" s="105"/>
      <c r="O37" s="105"/>
      <c r="P37" s="3"/>
    </row>
    <row r="38" spans="2:27" x14ac:dyDescent="0.15">
      <c r="D38" s="105"/>
      <c r="E38" s="105"/>
      <c r="I38" s="105"/>
      <c r="J38" s="105"/>
      <c r="K38" s="105"/>
      <c r="L38" s="105"/>
      <c r="M38" s="105"/>
      <c r="N38" s="105"/>
      <c r="O38" s="105"/>
      <c r="P38" s="3"/>
    </row>
  </sheetData>
  <sheetProtection algorithmName="SHA-512" hashValue="6hBSHtPyHspExkKjkBkUNlvp3xf/p4zJ1T7RmI62/IArtdZOZbPJJTqls02b+0cW3vgrdxcZq67hn0A3gmD5Dg==" saltValue="jlkTmZrv7goys4bPdgRvaQ==" spinCount="100000" sheet="1" objects="1" scenarios="1" selectLockedCells="1"/>
  <mergeCells count="145">
    <mergeCell ref="C3:I3"/>
    <mergeCell ref="J3:K3"/>
    <mergeCell ref="L3:M3"/>
    <mergeCell ref="N3:P3"/>
    <mergeCell ref="T3:AA3"/>
    <mergeCell ref="B4:B5"/>
    <mergeCell ref="D4:I4"/>
    <mergeCell ref="J4:K5"/>
    <mergeCell ref="L4:M5"/>
    <mergeCell ref="N4:P5"/>
    <mergeCell ref="U4:AA4"/>
    <mergeCell ref="C5:I5"/>
    <mergeCell ref="T5:AA5"/>
    <mergeCell ref="S4:S5"/>
    <mergeCell ref="B6:B7"/>
    <mergeCell ref="D6:I6"/>
    <mergeCell ref="J6:K7"/>
    <mergeCell ref="L6:M7"/>
    <mergeCell ref="N6:P7"/>
    <mergeCell ref="U6:AA6"/>
    <mergeCell ref="C7:I7"/>
    <mergeCell ref="T7:AA7"/>
    <mergeCell ref="B8:B9"/>
    <mergeCell ref="D8:I8"/>
    <mergeCell ref="J8:K9"/>
    <mergeCell ref="L8:M9"/>
    <mergeCell ref="N8:P9"/>
    <mergeCell ref="U8:AA8"/>
    <mergeCell ref="C9:I9"/>
    <mergeCell ref="T9:AA9"/>
    <mergeCell ref="S6:S7"/>
    <mergeCell ref="S8:S9"/>
    <mergeCell ref="B12:B13"/>
    <mergeCell ref="D12:I12"/>
    <mergeCell ref="J12:K13"/>
    <mergeCell ref="L12:M13"/>
    <mergeCell ref="N12:P13"/>
    <mergeCell ref="U12:AA12"/>
    <mergeCell ref="C13:I13"/>
    <mergeCell ref="T13:AA13"/>
    <mergeCell ref="B10:B11"/>
    <mergeCell ref="D10:I10"/>
    <mergeCell ref="J10:K11"/>
    <mergeCell ref="L10:M11"/>
    <mergeCell ref="N10:P11"/>
    <mergeCell ref="U10:AA10"/>
    <mergeCell ref="C11:I11"/>
    <mergeCell ref="T11:AA11"/>
    <mergeCell ref="S10:S11"/>
    <mergeCell ref="S12:S13"/>
    <mergeCell ref="B16:B17"/>
    <mergeCell ref="D16:I16"/>
    <mergeCell ref="J16:K17"/>
    <mergeCell ref="L16:M17"/>
    <mergeCell ref="N16:P17"/>
    <mergeCell ref="U16:AA16"/>
    <mergeCell ref="C17:I17"/>
    <mergeCell ref="T17:AA17"/>
    <mergeCell ref="B14:B15"/>
    <mergeCell ref="D14:I14"/>
    <mergeCell ref="J14:K15"/>
    <mergeCell ref="L14:M15"/>
    <mergeCell ref="N14:P15"/>
    <mergeCell ref="U14:AA14"/>
    <mergeCell ref="C15:I15"/>
    <mergeCell ref="T15:AA15"/>
    <mergeCell ref="S14:S15"/>
    <mergeCell ref="S16:S17"/>
    <mergeCell ref="B20:B21"/>
    <mergeCell ref="D20:I20"/>
    <mergeCell ref="J20:K21"/>
    <mergeCell ref="L20:M21"/>
    <mergeCell ref="N20:P21"/>
    <mergeCell ref="U20:AA20"/>
    <mergeCell ref="C21:I21"/>
    <mergeCell ref="T21:AA21"/>
    <mergeCell ref="B18:B19"/>
    <mergeCell ref="D18:I18"/>
    <mergeCell ref="J18:K19"/>
    <mergeCell ref="L18:M19"/>
    <mergeCell ref="N18:P19"/>
    <mergeCell ref="U18:AA18"/>
    <mergeCell ref="C19:I19"/>
    <mergeCell ref="T19:AA19"/>
    <mergeCell ref="S18:S19"/>
    <mergeCell ref="S20:S21"/>
    <mergeCell ref="B24:B25"/>
    <mergeCell ref="D24:I24"/>
    <mergeCell ref="J24:K25"/>
    <mergeCell ref="L24:M25"/>
    <mergeCell ref="N24:P25"/>
    <mergeCell ref="U24:AA24"/>
    <mergeCell ref="C25:I25"/>
    <mergeCell ref="T25:AA25"/>
    <mergeCell ref="B22:B23"/>
    <mergeCell ref="D22:I22"/>
    <mergeCell ref="J22:K23"/>
    <mergeCell ref="L22:M23"/>
    <mergeCell ref="N22:P23"/>
    <mergeCell ref="U22:AA22"/>
    <mergeCell ref="C23:I23"/>
    <mergeCell ref="T23:AA23"/>
    <mergeCell ref="S22:S23"/>
    <mergeCell ref="S24:S25"/>
    <mergeCell ref="B28:B29"/>
    <mergeCell ref="D28:I28"/>
    <mergeCell ref="J28:K29"/>
    <mergeCell ref="L28:M29"/>
    <mergeCell ref="N28:P29"/>
    <mergeCell ref="U28:AA28"/>
    <mergeCell ref="C29:I29"/>
    <mergeCell ref="T29:AA29"/>
    <mergeCell ref="B26:B27"/>
    <mergeCell ref="D26:I26"/>
    <mergeCell ref="J26:K27"/>
    <mergeCell ref="L26:M27"/>
    <mergeCell ref="N26:P27"/>
    <mergeCell ref="U26:AA26"/>
    <mergeCell ref="C27:I27"/>
    <mergeCell ref="T27:AA27"/>
    <mergeCell ref="S26:S27"/>
    <mergeCell ref="S28:S29"/>
    <mergeCell ref="U32:AA32"/>
    <mergeCell ref="C33:I33"/>
    <mergeCell ref="T33:AA33"/>
    <mergeCell ref="B30:B31"/>
    <mergeCell ref="D30:I30"/>
    <mergeCell ref="J30:K31"/>
    <mergeCell ref="L30:M31"/>
    <mergeCell ref="N30:P31"/>
    <mergeCell ref="U30:AA30"/>
    <mergeCell ref="C31:I31"/>
    <mergeCell ref="T31:AA31"/>
    <mergeCell ref="S30:S31"/>
    <mergeCell ref="S32:S33"/>
    <mergeCell ref="B35:P36"/>
    <mergeCell ref="D37:E38"/>
    <mergeCell ref="I37:J37"/>
    <mergeCell ref="K37:O37"/>
    <mergeCell ref="I38:O38"/>
    <mergeCell ref="B32:B33"/>
    <mergeCell ref="D32:I32"/>
    <mergeCell ref="J32:K33"/>
    <mergeCell ref="L32:M33"/>
    <mergeCell ref="N32:P33"/>
  </mergeCells>
  <phoneticPr fontId="2"/>
  <dataValidations count="2">
    <dataValidation type="list" allowBlank="1" showInputMessage="1" showErrorMessage="1" sqref="C4 I37 C32 T30 C8 C14 T10 T12 T14 T16 T18 T20 T22 T24 T26 T28 T32 C6 C10 C12 C16 C18 C20 C22 C24 C26 C28 C30" xr:uid="{00000000-0002-0000-0200-000000000000}">
      <formula1>"元請,一次,二次,三次,四次,五次,六次以降"</formula1>
    </dataValidation>
    <dataValidation type="list" allowBlank="1" showInputMessage="1" showErrorMessage="1" sqref="N4 N6 N8 N10 N12 N14 N16 N18 N20 N22 N24 N26 N28 N30 N32" xr:uid="{00000000-0002-0000-0200-000001000000}">
      <formula1>"はい,いいえ"</formula1>
    </dataValidation>
  </dataValidations>
  <printOptions horizontalCentered="1" verticalCentered="1"/>
  <pageMargins left="0.23622047244094491" right="0.23622047244094491" top="0.59055118110236227" bottom="0.39370078740157483" header="0.31496062992125984" footer="0.31496062992125984"/>
  <pageSetup paperSize="9" scale="101" orientation="portrait" r:id="rId1"/>
  <headerFooter>
    <oddHeader>&amp;L&amp;"ＭＳ 明朝,標準"&amp;9杉並区公契約条例施行規則 第5条関係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単価表!#REF!</xm:f>
          </x14:formula1>
          <xm:sqref>J34:K34</xm:sqref>
        </x14:dataValidation>
        <x14:dataValidation type="list" allowBlank="1" showInputMessage="1" showErrorMessage="1" xr:uid="{00000000-0002-0000-0200-000003000000}">
          <x14:formula1>
            <xm:f>職種!$A$1:$A$52</xm:f>
          </x14:formula1>
          <xm:sqref>J4:K33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38"/>
  <sheetViews>
    <sheetView view="pageBreakPreview" topLeftCell="A3" zoomScale="115" zoomScaleNormal="145" zoomScaleSheetLayoutView="115" zoomScalePageLayoutView="142" workbookViewId="0">
      <selection activeCell="J8" sqref="J8:K9"/>
    </sheetView>
  </sheetViews>
  <sheetFormatPr defaultColWidth="9" defaultRowHeight="13.5" x14ac:dyDescent="0.15"/>
  <cols>
    <col min="1" max="1" width="1.625" style="1" customWidth="1"/>
    <col min="2" max="3" width="6.625" style="1" customWidth="1"/>
    <col min="4" max="11" width="5.625" style="1" customWidth="1"/>
    <col min="12" max="12" width="9.625" style="1" customWidth="1"/>
    <col min="13" max="15" width="5.625" style="1" customWidth="1"/>
    <col min="16" max="16" width="3.625" style="1" customWidth="1"/>
    <col min="17" max="17" width="1.625" style="1" customWidth="1"/>
    <col min="18" max="18" width="2.875" style="1" customWidth="1"/>
    <col min="19" max="19" width="13.25" style="1" hidden="1" customWidth="1"/>
    <col min="20" max="20" width="5.625" style="1" customWidth="1"/>
    <col min="21" max="16384" width="9" style="1"/>
  </cols>
  <sheetData>
    <row r="1" spans="2:27" ht="3" customHeight="1" x14ac:dyDescent="0.15"/>
    <row r="2" spans="2:27" x14ac:dyDescent="0.15">
      <c r="B2" s="26" t="s">
        <v>60</v>
      </c>
      <c r="C2" s="13"/>
      <c r="D2" s="13"/>
      <c r="E2" s="13"/>
      <c r="F2" s="13"/>
      <c r="G2" s="13"/>
      <c r="H2" s="13"/>
      <c r="I2" s="13"/>
      <c r="J2" s="13"/>
      <c r="K2" s="13"/>
      <c r="L2" s="13"/>
      <c r="M2" s="13"/>
      <c r="N2" s="13"/>
      <c r="O2" s="13"/>
      <c r="P2" s="13"/>
    </row>
    <row r="3" spans="2:27" ht="42.75" customHeight="1" x14ac:dyDescent="0.15">
      <c r="B3" s="25" t="s">
        <v>43</v>
      </c>
      <c r="C3" s="102" t="s">
        <v>40</v>
      </c>
      <c r="D3" s="103"/>
      <c r="E3" s="103"/>
      <c r="F3" s="103"/>
      <c r="G3" s="103"/>
      <c r="H3" s="103"/>
      <c r="I3" s="104"/>
      <c r="J3" s="102" t="s">
        <v>24</v>
      </c>
      <c r="K3" s="104"/>
      <c r="L3" s="124" t="s">
        <v>61</v>
      </c>
      <c r="M3" s="124"/>
      <c r="N3" s="84" t="s">
        <v>57</v>
      </c>
      <c r="O3" s="85"/>
      <c r="P3" s="86"/>
      <c r="T3" s="132"/>
      <c r="U3" s="132"/>
      <c r="V3" s="132"/>
      <c r="W3" s="132"/>
      <c r="X3" s="132"/>
      <c r="Y3" s="132"/>
      <c r="Z3" s="132"/>
      <c r="AA3" s="132"/>
    </row>
    <row r="4" spans="2:27" ht="24" customHeight="1" x14ac:dyDescent="0.15">
      <c r="B4" s="70">
        <v>31</v>
      </c>
      <c r="C4" s="34"/>
      <c r="D4" s="52"/>
      <c r="E4" s="52"/>
      <c r="F4" s="52"/>
      <c r="G4" s="52"/>
      <c r="H4" s="52"/>
      <c r="I4" s="52"/>
      <c r="J4" s="71"/>
      <c r="K4" s="72"/>
      <c r="L4" s="75" t="str">
        <f>IFERROR(VLOOKUP($S4,単価表!$B$2:$C$500,2,FALSE),"")</f>
        <v/>
      </c>
      <c r="M4" s="76"/>
      <c r="N4" s="51"/>
      <c r="O4" s="51"/>
      <c r="P4" s="51"/>
      <c r="S4" s="105" t="str">
        <f>'様式（工事）'!$V$11&amp;$J4</f>
        <v/>
      </c>
      <c r="U4" s="131"/>
      <c r="V4" s="131"/>
      <c r="W4" s="131"/>
      <c r="X4" s="131"/>
      <c r="Y4" s="131"/>
      <c r="Z4" s="131"/>
      <c r="AA4" s="131"/>
    </row>
    <row r="5" spans="2:27" ht="24" customHeight="1" x14ac:dyDescent="0.15">
      <c r="B5" s="70"/>
      <c r="C5" s="52"/>
      <c r="D5" s="52"/>
      <c r="E5" s="52"/>
      <c r="F5" s="52"/>
      <c r="G5" s="52"/>
      <c r="H5" s="52"/>
      <c r="I5" s="52"/>
      <c r="J5" s="73"/>
      <c r="K5" s="74"/>
      <c r="L5" s="77"/>
      <c r="M5" s="78"/>
      <c r="N5" s="51"/>
      <c r="O5" s="51"/>
      <c r="P5" s="51"/>
      <c r="S5" s="105"/>
      <c r="T5" s="131"/>
      <c r="U5" s="131"/>
      <c r="V5" s="131"/>
      <c r="W5" s="131"/>
      <c r="X5" s="131"/>
      <c r="Y5" s="131"/>
      <c r="Z5" s="131"/>
      <c r="AA5" s="131"/>
    </row>
    <row r="6" spans="2:27" ht="24" customHeight="1" x14ac:dyDescent="0.15">
      <c r="B6" s="70">
        <v>32</v>
      </c>
      <c r="C6" s="34"/>
      <c r="D6" s="52"/>
      <c r="E6" s="52"/>
      <c r="F6" s="52"/>
      <c r="G6" s="52"/>
      <c r="H6" s="52"/>
      <c r="I6" s="52"/>
      <c r="J6" s="71"/>
      <c r="K6" s="72"/>
      <c r="L6" s="75" t="str">
        <f>IFERROR(VLOOKUP($S6,単価表!$B$2:$C$500,2,FALSE),"")</f>
        <v/>
      </c>
      <c r="M6" s="76"/>
      <c r="N6" s="51"/>
      <c r="O6" s="51"/>
      <c r="P6" s="51"/>
      <c r="S6" s="105" t="str">
        <f>'様式（工事）'!$V$11&amp;$J6</f>
        <v/>
      </c>
      <c r="U6" s="131"/>
      <c r="V6" s="131"/>
      <c r="W6" s="131"/>
      <c r="X6" s="131"/>
      <c r="Y6" s="131"/>
      <c r="Z6" s="131"/>
      <c r="AA6" s="131"/>
    </row>
    <row r="7" spans="2:27" ht="24" customHeight="1" x14ac:dyDescent="0.15">
      <c r="B7" s="70"/>
      <c r="C7" s="52"/>
      <c r="D7" s="52"/>
      <c r="E7" s="52"/>
      <c r="F7" s="52"/>
      <c r="G7" s="52"/>
      <c r="H7" s="52"/>
      <c r="I7" s="52"/>
      <c r="J7" s="73"/>
      <c r="K7" s="74"/>
      <c r="L7" s="77"/>
      <c r="M7" s="78"/>
      <c r="N7" s="51"/>
      <c r="O7" s="51"/>
      <c r="P7" s="51"/>
      <c r="S7" s="105"/>
      <c r="T7" s="131"/>
      <c r="U7" s="131"/>
      <c r="V7" s="131"/>
      <c r="W7" s="131"/>
      <c r="X7" s="131"/>
      <c r="Y7" s="131"/>
      <c r="Z7" s="131"/>
      <c r="AA7" s="131"/>
    </row>
    <row r="8" spans="2:27" ht="24" customHeight="1" x14ac:dyDescent="0.15">
      <c r="B8" s="70">
        <v>33</v>
      </c>
      <c r="C8" s="34"/>
      <c r="D8" s="52"/>
      <c r="E8" s="52"/>
      <c r="F8" s="52"/>
      <c r="G8" s="52"/>
      <c r="H8" s="52"/>
      <c r="I8" s="52"/>
      <c r="J8" s="71"/>
      <c r="K8" s="72"/>
      <c r="L8" s="75" t="str">
        <f>IFERROR(VLOOKUP($S8,単価表!$B$2:$C$500,2,FALSE),"")</f>
        <v/>
      </c>
      <c r="M8" s="76"/>
      <c r="N8" s="51"/>
      <c r="O8" s="51"/>
      <c r="P8" s="51"/>
      <c r="S8" s="105" t="str">
        <f>'様式（工事）'!$V$11&amp;$J8</f>
        <v/>
      </c>
      <c r="U8" s="131"/>
      <c r="V8" s="131"/>
      <c r="W8" s="131"/>
      <c r="X8" s="131"/>
      <c r="Y8" s="131"/>
      <c r="Z8" s="131"/>
      <c r="AA8" s="131"/>
    </row>
    <row r="9" spans="2:27" ht="24" customHeight="1" x14ac:dyDescent="0.15">
      <c r="B9" s="70"/>
      <c r="C9" s="52"/>
      <c r="D9" s="52"/>
      <c r="E9" s="52"/>
      <c r="F9" s="52"/>
      <c r="G9" s="52"/>
      <c r="H9" s="52"/>
      <c r="I9" s="52"/>
      <c r="J9" s="73"/>
      <c r="K9" s="74"/>
      <c r="L9" s="77"/>
      <c r="M9" s="78"/>
      <c r="N9" s="51"/>
      <c r="O9" s="51"/>
      <c r="P9" s="51"/>
      <c r="S9" s="105"/>
      <c r="T9" s="131"/>
      <c r="U9" s="131"/>
      <c r="V9" s="131"/>
      <c r="W9" s="131"/>
      <c r="X9" s="131"/>
      <c r="Y9" s="131"/>
      <c r="Z9" s="131"/>
      <c r="AA9" s="131"/>
    </row>
    <row r="10" spans="2:27" ht="24" customHeight="1" x14ac:dyDescent="0.15">
      <c r="B10" s="70">
        <v>34</v>
      </c>
      <c r="C10" s="34"/>
      <c r="D10" s="52"/>
      <c r="E10" s="52"/>
      <c r="F10" s="52"/>
      <c r="G10" s="52"/>
      <c r="H10" s="52"/>
      <c r="I10" s="52"/>
      <c r="J10" s="71"/>
      <c r="K10" s="72"/>
      <c r="L10" s="75" t="str">
        <f>IFERROR(VLOOKUP($S10,単価表!$B$2:$C$500,2,FALSE),"")</f>
        <v/>
      </c>
      <c r="M10" s="76"/>
      <c r="N10" s="51"/>
      <c r="O10" s="51"/>
      <c r="P10" s="51"/>
      <c r="S10" s="105" t="str">
        <f>'様式（工事）'!$V$11&amp;$J10</f>
        <v/>
      </c>
      <c r="T10" s="2"/>
      <c r="U10" s="131"/>
      <c r="V10" s="131"/>
      <c r="W10" s="131"/>
      <c r="X10" s="131"/>
      <c r="Y10" s="131"/>
      <c r="Z10" s="131"/>
      <c r="AA10" s="131"/>
    </row>
    <row r="11" spans="2:27" ht="24" customHeight="1" x14ac:dyDescent="0.15">
      <c r="B11" s="70"/>
      <c r="C11" s="52"/>
      <c r="D11" s="52"/>
      <c r="E11" s="52"/>
      <c r="F11" s="52"/>
      <c r="G11" s="52"/>
      <c r="H11" s="52"/>
      <c r="I11" s="52"/>
      <c r="J11" s="73"/>
      <c r="K11" s="74"/>
      <c r="L11" s="77"/>
      <c r="M11" s="78"/>
      <c r="N11" s="51"/>
      <c r="O11" s="51"/>
      <c r="P11" s="51"/>
      <c r="S11" s="105"/>
      <c r="T11" s="131"/>
      <c r="U11" s="131"/>
      <c r="V11" s="131"/>
      <c r="W11" s="131"/>
      <c r="X11" s="131"/>
      <c r="Y11" s="131"/>
      <c r="Z11" s="131"/>
      <c r="AA11" s="131"/>
    </row>
    <row r="12" spans="2:27" ht="24" customHeight="1" x14ac:dyDescent="0.15">
      <c r="B12" s="70">
        <v>35</v>
      </c>
      <c r="C12" s="34"/>
      <c r="D12" s="52"/>
      <c r="E12" s="52"/>
      <c r="F12" s="52"/>
      <c r="G12" s="52"/>
      <c r="H12" s="52"/>
      <c r="I12" s="52"/>
      <c r="J12" s="71"/>
      <c r="K12" s="72"/>
      <c r="L12" s="75" t="str">
        <f>IFERROR(VLOOKUP($S12,単価表!$B$2:$C$500,2,FALSE),"")</f>
        <v/>
      </c>
      <c r="M12" s="76"/>
      <c r="N12" s="51"/>
      <c r="O12" s="51"/>
      <c r="P12" s="51"/>
      <c r="S12" s="105" t="str">
        <f>'様式（工事）'!$V$11&amp;$J12</f>
        <v/>
      </c>
      <c r="T12" s="2"/>
      <c r="U12" s="131"/>
      <c r="V12" s="131"/>
      <c r="W12" s="131"/>
      <c r="X12" s="131"/>
      <c r="Y12" s="131"/>
      <c r="Z12" s="131"/>
      <c r="AA12" s="131"/>
    </row>
    <row r="13" spans="2:27" ht="24" customHeight="1" x14ac:dyDescent="0.15">
      <c r="B13" s="70"/>
      <c r="C13" s="52"/>
      <c r="D13" s="52"/>
      <c r="E13" s="52"/>
      <c r="F13" s="52"/>
      <c r="G13" s="52"/>
      <c r="H13" s="52"/>
      <c r="I13" s="52"/>
      <c r="J13" s="73"/>
      <c r="K13" s="74"/>
      <c r="L13" s="77"/>
      <c r="M13" s="78"/>
      <c r="N13" s="51"/>
      <c r="O13" s="51"/>
      <c r="P13" s="51"/>
      <c r="S13" s="105"/>
      <c r="T13" s="131"/>
      <c r="U13" s="131"/>
      <c r="V13" s="131"/>
      <c r="W13" s="131"/>
      <c r="X13" s="131"/>
      <c r="Y13" s="131"/>
      <c r="Z13" s="131"/>
      <c r="AA13" s="131"/>
    </row>
    <row r="14" spans="2:27" ht="24" customHeight="1" x14ac:dyDescent="0.15">
      <c r="B14" s="70">
        <v>36</v>
      </c>
      <c r="C14" s="34"/>
      <c r="D14" s="52"/>
      <c r="E14" s="52"/>
      <c r="F14" s="52"/>
      <c r="G14" s="52"/>
      <c r="H14" s="52"/>
      <c r="I14" s="52"/>
      <c r="J14" s="71"/>
      <c r="K14" s="72"/>
      <c r="L14" s="75" t="str">
        <f>IFERROR(VLOOKUP($S14,単価表!$B$2:$C$500,2,FALSE),"")</f>
        <v/>
      </c>
      <c r="M14" s="76"/>
      <c r="N14" s="51"/>
      <c r="O14" s="51"/>
      <c r="P14" s="51"/>
      <c r="S14" s="105" t="str">
        <f>'様式（工事）'!$V$11&amp;$J14</f>
        <v/>
      </c>
      <c r="T14" s="2"/>
      <c r="U14" s="131"/>
      <c r="V14" s="131"/>
      <c r="W14" s="131"/>
      <c r="X14" s="131"/>
      <c r="Y14" s="131"/>
      <c r="Z14" s="131"/>
      <c r="AA14" s="131"/>
    </row>
    <row r="15" spans="2:27" ht="24" customHeight="1" x14ac:dyDescent="0.15">
      <c r="B15" s="70"/>
      <c r="C15" s="52"/>
      <c r="D15" s="52"/>
      <c r="E15" s="52"/>
      <c r="F15" s="52"/>
      <c r="G15" s="52"/>
      <c r="H15" s="52"/>
      <c r="I15" s="52"/>
      <c r="J15" s="73"/>
      <c r="K15" s="74"/>
      <c r="L15" s="77"/>
      <c r="M15" s="78"/>
      <c r="N15" s="51"/>
      <c r="O15" s="51"/>
      <c r="P15" s="51"/>
      <c r="S15" s="105"/>
      <c r="T15" s="131"/>
      <c r="U15" s="131"/>
      <c r="V15" s="131"/>
      <c r="W15" s="131"/>
      <c r="X15" s="131"/>
      <c r="Y15" s="131"/>
      <c r="Z15" s="131"/>
      <c r="AA15" s="131"/>
    </row>
    <row r="16" spans="2:27" ht="24" customHeight="1" x14ac:dyDescent="0.15">
      <c r="B16" s="70">
        <v>37</v>
      </c>
      <c r="C16" s="34"/>
      <c r="D16" s="52"/>
      <c r="E16" s="52"/>
      <c r="F16" s="52"/>
      <c r="G16" s="52"/>
      <c r="H16" s="52"/>
      <c r="I16" s="52"/>
      <c r="J16" s="71"/>
      <c r="K16" s="72"/>
      <c r="L16" s="75" t="str">
        <f>IFERROR(VLOOKUP($S16,単価表!$B$2:$C$500,2,FALSE),"")</f>
        <v/>
      </c>
      <c r="M16" s="76"/>
      <c r="N16" s="51"/>
      <c r="O16" s="51"/>
      <c r="P16" s="51"/>
      <c r="S16" s="105" t="str">
        <f>'様式（工事）'!$V$11&amp;$J16</f>
        <v/>
      </c>
      <c r="T16" s="2"/>
      <c r="U16" s="131"/>
      <c r="V16" s="131"/>
      <c r="W16" s="131"/>
      <c r="X16" s="131"/>
      <c r="Y16" s="131"/>
      <c r="Z16" s="131"/>
      <c r="AA16" s="131"/>
    </row>
    <row r="17" spans="2:27" ht="24" customHeight="1" x14ac:dyDescent="0.15">
      <c r="B17" s="70"/>
      <c r="C17" s="52"/>
      <c r="D17" s="52"/>
      <c r="E17" s="52"/>
      <c r="F17" s="52"/>
      <c r="G17" s="52"/>
      <c r="H17" s="52"/>
      <c r="I17" s="52"/>
      <c r="J17" s="73"/>
      <c r="K17" s="74"/>
      <c r="L17" s="77"/>
      <c r="M17" s="78"/>
      <c r="N17" s="51"/>
      <c r="O17" s="51"/>
      <c r="P17" s="51"/>
      <c r="S17" s="105"/>
      <c r="T17" s="131"/>
      <c r="U17" s="131"/>
      <c r="V17" s="131"/>
      <c r="W17" s="131"/>
      <c r="X17" s="131"/>
      <c r="Y17" s="131"/>
      <c r="Z17" s="131"/>
      <c r="AA17" s="131"/>
    </row>
    <row r="18" spans="2:27" ht="24" customHeight="1" x14ac:dyDescent="0.15">
      <c r="B18" s="70">
        <v>38</v>
      </c>
      <c r="C18" s="34"/>
      <c r="D18" s="52"/>
      <c r="E18" s="52"/>
      <c r="F18" s="52"/>
      <c r="G18" s="52"/>
      <c r="H18" s="52"/>
      <c r="I18" s="52"/>
      <c r="J18" s="71"/>
      <c r="K18" s="72"/>
      <c r="L18" s="75" t="str">
        <f>IFERROR(VLOOKUP($S18,単価表!$B$2:$C$500,2,FALSE),"")</f>
        <v/>
      </c>
      <c r="M18" s="76"/>
      <c r="N18" s="51"/>
      <c r="O18" s="51"/>
      <c r="P18" s="51"/>
      <c r="S18" s="105" t="str">
        <f>'様式（工事）'!$V$11&amp;$J18</f>
        <v/>
      </c>
      <c r="T18" s="2"/>
      <c r="U18" s="131"/>
      <c r="V18" s="131"/>
      <c r="W18" s="131"/>
      <c r="X18" s="131"/>
      <c r="Y18" s="131"/>
      <c r="Z18" s="131"/>
      <c r="AA18" s="131"/>
    </row>
    <row r="19" spans="2:27" ht="24" customHeight="1" x14ac:dyDescent="0.15">
      <c r="B19" s="70"/>
      <c r="C19" s="52"/>
      <c r="D19" s="52"/>
      <c r="E19" s="52"/>
      <c r="F19" s="52"/>
      <c r="G19" s="52"/>
      <c r="H19" s="52"/>
      <c r="I19" s="52"/>
      <c r="J19" s="73"/>
      <c r="K19" s="74"/>
      <c r="L19" s="77"/>
      <c r="M19" s="78"/>
      <c r="N19" s="51"/>
      <c r="O19" s="51"/>
      <c r="P19" s="51"/>
      <c r="S19" s="105"/>
      <c r="T19" s="131"/>
      <c r="U19" s="131"/>
      <c r="V19" s="131"/>
      <c r="W19" s="131"/>
      <c r="X19" s="131"/>
      <c r="Y19" s="131"/>
      <c r="Z19" s="131"/>
      <c r="AA19" s="131"/>
    </row>
    <row r="20" spans="2:27" ht="24" customHeight="1" x14ac:dyDescent="0.15">
      <c r="B20" s="70">
        <v>39</v>
      </c>
      <c r="C20" s="34"/>
      <c r="D20" s="52"/>
      <c r="E20" s="52"/>
      <c r="F20" s="52"/>
      <c r="G20" s="52"/>
      <c r="H20" s="52"/>
      <c r="I20" s="52"/>
      <c r="J20" s="71"/>
      <c r="K20" s="72"/>
      <c r="L20" s="75" t="str">
        <f>IFERROR(VLOOKUP($S20,単価表!$B$2:$C$500,2,FALSE),"")</f>
        <v/>
      </c>
      <c r="M20" s="76"/>
      <c r="N20" s="51"/>
      <c r="O20" s="51"/>
      <c r="P20" s="51"/>
      <c r="S20" s="105" t="str">
        <f>'様式（工事）'!$V$11&amp;$J20</f>
        <v/>
      </c>
      <c r="T20" s="2"/>
      <c r="U20" s="131"/>
      <c r="V20" s="131"/>
      <c r="W20" s="131"/>
      <c r="X20" s="131"/>
      <c r="Y20" s="131"/>
      <c r="Z20" s="131"/>
      <c r="AA20" s="131"/>
    </row>
    <row r="21" spans="2:27" ht="24" customHeight="1" x14ac:dyDescent="0.15">
      <c r="B21" s="70"/>
      <c r="C21" s="52"/>
      <c r="D21" s="52"/>
      <c r="E21" s="52"/>
      <c r="F21" s="52"/>
      <c r="G21" s="52"/>
      <c r="H21" s="52"/>
      <c r="I21" s="52"/>
      <c r="J21" s="73"/>
      <c r="K21" s="74"/>
      <c r="L21" s="77"/>
      <c r="M21" s="78"/>
      <c r="N21" s="51"/>
      <c r="O21" s="51"/>
      <c r="P21" s="51"/>
      <c r="S21" s="105"/>
      <c r="T21" s="131"/>
      <c r="U21" s="131"/>
      <c r="V21" s="131"/>
      <c r="W21" s="131"/>
      <c r="X21" s="131"/>
      <c r="Y21" s="131"/>
      <c r="Z21" s="131"/>
      <c r="AA21" s="131"/>
    </row>
    <row r="22" spans="2:27" ht="24" customHeight="1" x14ac:dyDescent="0.15">
      <c r="B22" s="70">
        <v>40</v>
      </c>
      <c r="C22" s="34"/>
      <c r="D22" s="52"/>
      <c r="E22" s="52"/>
      <c r="F22" s="52"/>
      <c r="G22" s="52"/>
      <c r="H22" s="52"/>
      <c r="I22" s="52"/>
      <c r="J22" s="71"/>
      <c r="K22" s="72"/>
      <c r="L22" s="75" t="str">
        <f>IFERROR(VLOOKUP($S22,単価表!$B$2:$C$500,2,FALSE),"")</f>
        <v/>
      </c>
      <c r="M22" s="76"/>
      <c r="N22" s="51"/>
      <c r="O22" s="51"/>
      <c r="P22" s="51"/>
      <c r="S22" s="105" t="str">
        <f>'様式（工事）'!$V$11&amp;$J22</f>
        <v/>
      </c>
      <c r="T22" s="2"/>
      <c r="U22" s="131"/>
      <c r="V22" s="131"/>
      <c r="W22" s="131"/>
      <c r="X22" s="131"/>
      <c r="Y22" s="131"/>
      <c r="Z22" s="131"/>
      <c r="AA22" s="131"/>
    </row>
    <row r="23" spans="2:27" ht="24" customHeight="1" x14ac:dyDescent="0.15">
      <c r="B23" s="70"/>
      <c r="C23" s="52"/>
      <c r="D23" s="52"/>
      <c r="E23" s="52"/>
      <c r="F23" s="52"/>
      <c r="G23" s="52"/>
      <c r="H23" s="52"/>
      <c r="I23" s="52"/>
      <c r="J23" s="73"/>
      <c r="K23" s="74"/>
      <c r="L23" s="77"/>
      <c r="M23" s="78"/>
      <c r="N23" s="51"/>
      <c r="O23" s="51"/>
      <c r="P23" s="51"/>
      <c r="S23" s="105"/>
      <c r="T23" s="131"/>
      <c r="U23" s="131"/>
      <c r="V23" s="131"/>
      <c r="W23" s="131"/>
      <c r="X23" s="131"/>
      <c r="Y23" s="131"/>
      <c r="Z23" s="131"/>
      <c r="AA23" s="131"/>
    </row>
    <row r="24" spans="2:27" ht="24" customHeight="1" x14ac:dyDescent="0.15">
      <c r="B24" s="70">
        <v>41</v>
      </c>
      <c r="C24" s="34"/>
      <c r="D24" s="52"/>
      <c r="E24" s="52"/>
      <c r="F24" s="52"/>
      <c r="G24" s="52"/>
      <c r="H24" s="52"/>
      <c r="I24" s="52"/>
      <c r="J24" s="71"/>
      <c r="K24" s="72"/>
      <c r="L24" s="75" t="str">
        <f>IFERROR(VLOOKUP($S24,単価表!$B$2:$C$500,2,FALSE),"")</f>
        <v/>
      </c>
      <c r="M24" s="76"/>
      <c r="N24" s="51"/>
      <c r="O24" s="51"/>
      <c r="P24" s="51"/>
      <c r="S24" s="105" t="str">
        <f>'様式（工事）'!$V$11&amp;$J24</f>
        <v/>
      </c>
      <c r="T24" s="2"/>
      <c r="U24" s="131"/>
      <c r="V24" s="131"/>
      <c r="W24" s="131"/>
      <c r="X24" s="131"/>
      <c r="Y24" s="131"/>
      <c r="Z24" s="131"/>
      <c r="AA24" s="131"/>
    </row>
    <row r="25" spans="2:27" ht="24" customHeight="1" x14ac:dyDescent="0.15">
      <c r="B25" s="70"/>
      <c r="C25" s="52"/>
      <c r="D25" s="52"/>
      <c r="E25" s="52"/>
      <c r="F25" s="52"/>
      <c r="G25" s="52"/>
      <c r="H25" s="52"/>
      <c r="I25" s="52"/>
      <c r="J25" s="73"/>
      <c r="K25" s="74"/>
      <c r="L25" s="77"/>
      <c r="M25" s="78"/>
      <c r="N25" s="51"/>
      <c r="O25" s="51"/>
      <c r="P25" s="51"/>
      <c r="S25" s="105"/>
      <c r="T25" s="131"/>
      <c r="U25" s="131"/>
      <c r="V25" s="131"/>
      <c r="W25" s="131"/>
      <c r="X25" s="131"/>
      <c r="Y25" s="131"/>
      <c r="Z25" s="131"/>
      <c r="AA25" s="131"/>
    </row>
    <row r="26" spans="2:27" ht="24" customHeight="1" x14ac:dyDescent="0.15">
      <c r="B26" s="70">
        <v>42</v>
      </c>
      <c r="C26" s="34"/>
      <c r="D26" s="52"/>
      <c r="E26" s="52"/>
      <c r="F26" s="52"/>
      <c r="G26" s="52"/>
      <c r="H26" s="52"/>
      <c r="I26" s="52"/>
      <c r="J26" s="71"/>
      <c r="K26" s="72"/>
      <c r="L26" s="75" t="str">
        <f>IFERROR(VLOOKUP($S26,単価表!$B$2:$C$500,2,FALSE),"")</f>
        <v/>
      </c>
      <c r="M26" s="76"/>
      <c r="N26" s="51"/>
      <c r="O26" s="51"/>
      <c r="P26" s="51"/>
      <c r="S26" s="105" t="str">
        <f>'様式（工事）'!$V$11&amp;$J26</f>
        <v/>
      </c>
      <c r="T26" s="2"/>
      <c r="U26" s="131"/>
      <c r="V26" s="131"/>
      <c r="W26" s="131"/>
      <c r="X26" s="131"/>
      <c r="Y26" s="131"/>
      <c r="Z26" s="131"/>
      <c r="AA26" s="131"/>
    </row>
    <row r="27" spans="2:27" ht="24" customHeight="1" x14ac:dyDescent="0.15">
      <c r="B27" s="70"/>
      <c r="C27" s="52"/>
      <c r="D27" s="52"/>
      <c r="E27" s="52"/>
      <c r="F27" s="52"/>
      <c r="G27" s="52"/>
      <c r="H27" s="52"/>
      <c r="I27" s="52"/>
      <c r="J27" s="73"/>
      <c r="K27" s="74"/>
      <c r="L27" s="77"/>
      <c r="M27" s="78"/>
      <c r="N27" s="51"/>
      <c r="O27" s="51"/>
      <c r="P27" s="51"/>
      <c r="S27" s="105"/>
      <c r="T27" s="131"/>
      <c r="U27" s="131"/>
      <c r="V27" s="131"/>
      <c r="W27" s="131"/>
      <c r="X27" s="131"/>
      <c r="Y27" s="131"/>
      <c r="Z27" s="131"/>
      <c r="AA27" s="131"/>
    </row>
    <row r="28" spans="2:27" ht="24" customHeight="1" x14ac:dyDescent="0.15">
      <c r="B28" s="70">
        <v>43</v>
      </c>
      <c r="C28" s="34"/>
      <c r="D28" s="52"/>
      <c r="E28" s="52"/>
      <c r="F28" s="52"/>
      <c r="G28" s="52"/>
      <c r="H28" s="52"/>
      <c r="I28" s="52"/>
      <c r="J28" s="71"/>
      <c r="K28" s="72"/>
      <c r="L28" s="75" t="str">
        <f>IFERROR(VLOOKUP($S28,単価表!$B$2:$C$500,2,FALSE),"")</f>
        <v/>
      </c>
      <c r="M28" s="76"/>
      <c r="N28" s="51"/>
      <c r="O28" s="51"/>
      <c r="P28" s="51"/>
      <c r="S28" s="105" t="str">
        <f>'様式（工事）'!$V$11&amp;$J28</f>
        <v/>
      </c>
      <c r="T28" s="2"/>
      <c r="U28" s="131"/>
      <c r="V28" s="131"/>
      <c r="W28" s="131"/>
      <c r="X28" s="131"/>
      <c r="Y28" s="131"/>
      <c r="Z28" s="131"/>
      <c r="AA28" s="131"/>
    </row>
    <row r="29" spans="2:27" ht="24" customHeight="1" x14ac:dyDescent="0.15">
      <c r="B29" s="70"/>
      <c r="C29" s="52"/>
      <c r="D29" s="52"/>
      <c r="E29" s="52"/>
      <c r="F29" s="52"/>
      <c r="G29" s="52"/>
      <c r="H29" s="52"/>
      <c r="I29" s="52"/>
      <c r="J29" s="73"/>
      <c r="K29" s="74"/>
      <c r="L29" s="77"/>
      <c r="M29" s="78"/>
      <c r="N29" s="51"/>
      <c r="O29" s="51"/>
      <c r="P29" s="51"/>
      <c r="S29" s="105"/>
      <c r="T29" s="131"/>
      <c r="U29" s="131"/>
      <c r="V29" s="131"/>
      <c r="W29" s="131"/>
      <c r="X29" s="131"/>
      <c r="Y29" s="131"/>
      <c r="Z29" s="131"/>
      <c r="AA29" s="131"/>
    </row>
    <row r="30" spans="2:27" ht="24" customHeight="1" x14ac:dyDescent="0.15">
      <c r="B30" s="70">
        <v>44</v>
      </c>
      <c r="C30" s="34"/>
      <c r="D30" s="52"/>
      <c r="E30" s="52"/>
      <c r="F30" s="52"/>
      <c r="G30" s="52"/>
      <c r="H30" s="52"/>
      <c r="I30" s="52"/>
      <c r="J30" s="71"/>
      <c r="K30" s="72"/>
      <c r="L30" s="75" t="str">
        <f>IFERROR(VLOOKUP($S30,単価表!$B$2:$C$500,2,FALSE),"")</f>
        <v/>
      </c>
      <c r="M30" s="76"/>
      <c r="N30" s="51"/>
      <c r="O30" s="51"/>
      <c r="P30" s="51"/>
      <c r="S30" s="105" t="str">
        <f>'様式（工事）'!$V$11&amp;$J30</f>
        <v/>
      </c>
      <c r="T30" s="2"/>
      <c r="U30" s="131"/>
      <c r="V30" s="131"/>
      <c r="W30" s="131"/>
      <c r="X30" s="131"/>
      <c r="Y30" s="131"/>
      <c r="Z30" s="131"/>
      <c r="AA30" s="131"/>
    </row>
    <row r="31" spans="2:27" ht="24" customHeight="1" x14ac:dyDescent="0.15">
      <c r="B31" s="70"/>
      <c r="C31" s="52"/>
      <c r="D31" s="52"/>
      <c r="E31" s="52"/>
      <c r="F31" s="52"/>
      <c r="G31" s="52"/>
      <c r="H31" s="52"/>
      <c r="I31" s="52"/>
      <c r="J31" s="73"/>
      <c r="K31" s="74"/>
      <c r="L31" s="77"/>
      <c r="M31" s="78"/>
      <c r="N31" s="51"/>
      <c r="O31" s="51"/>
      <c r="P31" s="51"/>
      <c r="S31" s="105"/>
      <c r="T31" s="131"/>
      <c r="U31" s="131"/>
      <c r="V31" s="131"/>
      <c r="W31" s="131"/>
      <c r="X31" s="131"/>
      <c r="Y31" s="131"/>
      <c r="Z31" s="131"/>
      <c r="AA31" s="131"/>
    </row>
    <row r="32" spans="2:27" ht="24" customHeight="1" x14ac:dyDescent="0.15">
      <c r="B32" s="70">
        <v>45</v>
      </c>
      <c r="C32" s="34"/>
      <c r="D32" s="52"/>
      <c r="E32" s="52"/>
      <c r="F32" s="52"/>
      <c r="G32" s="52"/>
      <c r="H32" s="52"/>
      <c r="I32" s="52"/>
      <c r="J32" s="71"/>
      <c r="K32" s="72"/>
      <c r="L32" s="75" t="str">
        <f>IFERROR(VLOOKUP($S32,単価表!$B$2:$C$500,2,FALSE),"")</f>
        <v/>
      </c>
      <c r="M32" s="76"/>
      <c r="N32" s="51"/>
      <c r="O32" s="51"/>
      <c r="P32" s="51"/>
      <c r="S32" s="105" t="str">
        <f>'様式（工事）'!$V$11&amp;$J32</f>
        <v/>
      </c>
      <c r="T32" s="2"/>
      <c r="U32" s="131"/>
      <c r="V32" s="131"/>
      <c r="W32" s="131"/>
      <c r="X32" s="131"/>
      <c r="Y32" s="131"/>
      <c r="Z32" s="131"/>
      <c r="AA32" s="131"/>
    </row>
    <row r="33" spans="2:27" ht="24" customHeight="1" x14ac:dyDescent="0.15">
      <c r="B33" s="70"/>
      <c r="C33" s="52"/>
      <c r="D33" s="52"/>
      <c r="E33" s="52"/>
      <c r="F33" s="52"/>
      <c r="G33" s="52"/>
      <c r="H33" s="52"/>
      <c r="I33" s="52"/>
      <c r="J33" s="73"/>
      <c r="K33" s="74"/>
      <c r="L33" s="77"/>
      <c r="M33" s="78"/>
      <c r="N33" s="51"/>
      <c r="O33" s="51"/>
      <c r="P33" s="51"/>
      <c r="S33" s="105"/>
      <c r="T33" s="131"/>
      <c r="U33" s="131"/>
      <c r="V33" s="131"/>
      <c r="W33" s="131"/>
      <c r="X33" s="131"/>
      <c r="Y33" s="131"/>
      <c r="Z33" s="131"/>
      <c r="AA33" s="131"/>
    </row>
    <row r="34" spans="2:27" ht="3" customHeight="1" x14ac:dyDescent="0.15">
      <c r="B34" s="29"/>
      <c r="C34" s="27"/>
      <c r="D34" s="27"/>
      <c r="E34" s="27"/>
      <c r="F34" s="27"/>
      <c r="G34" s="27"/>
      <c r="H34" s="27"/>
      <c r="I34" s="27"/>
      <c r="J34" s="28"/>
      <c r="K34" s="28"/>
      <c r="L34" s="30"/>
      <c r="M34" s="30"/>
      <c r="N34" s="29"/>
      <c r="O34" s="29"/>
      <c r="P34" s="29"/>
      <c r="T34" s="23"/>
      <c r="U34" s="23"/>
      <c r="V34" s="23"/>
      <c r="W34" s="23"/>
      <c r="X34" s="23"/>
      <c r="Y34" s="23"/>
      <c r="Z34" s="23"/>
      <c r="AA34" s="23"/>
    </row>
    <row r="35" spans="2:27" x14ac:dyDescent="0.15">
      <c r="B35" s="106" t="s">
        <v>59</v>
      </c>
      <c r="C35" s="107"/>
      <c r="D35" s="107"/>
      <c r="E35" s="107"/>
      <c r="F35" s="107"/>
      <c r="G35" s="107"/>
      <c r="H35" s="107"/>
      <c r="I35" s="107"/>
      <c r="J35" s="107"/>
      <c r="K35" s="107"/>
      <c r="L35" s="107"/>
      <c r="M35" s="107"/>
      <c r="N35" s="107"/>
      <c r="O35" s="107"/>
      <c r="P35" s="107"/>
    </row>
    <row r="36" spans="2:27" x14ac:dyDescent="0.15">
      <c r="B36" s="107"/>
      <c r="C36" s="107"/>
      <c r="D36" s="107"/>
      <c r="E36" s="107"/>
      <c r="F36" s="107"/>
      <c r="G36" s="107"/>
      <c r="H36" s="107"/>
      <c r="I36" s="107"/>
      <c r="J36" s="107"/>
      <c r="K36" s="107"/>
      <c r="L36" s="107"/>
      <c r="M36" s="107"/>
      <c r="N36" s="107"/>
      <c r="O36" s="107"/>
      <c r="P36" s="107"/>
    </row>
    <row r="37" spans="2:27" x14ac:dyDescent="0.15">
      <c r="D37" s="105"/>
      <c r="E37" s="105"/>
      <c r="I37" s="105"/>
      <c r="J37" s="105"/>
      <c r="K37" s="105"/>
      <c r="L37" s="105"/>
      <c r="M37" s="105"/>
      <c r="N37" s="105"/>
      <c r="O37" s="105"/>
      <c r="P37" s="3"/>
    </row>
    <row r="38" spans="2:27" x14ac:dyDescent="0.15">
      <c r="D38" s="105"/>
      <c r="E38" s="105"/>
      <c r="I38" s="105"/>
      <c r="J38" s="105"/>
      <c r="K38" s="105"/>
      <c r="L38" s="105"/>
      <c r="M38" s="105"/>
      <c r="N38" s="105"/>
      <c r="O38" s="105"/>
      <c r="P38" s="3"/>
    </row>
  </sheetData>
  <sheetProtection algorithmName="SHA-512" hashValue="gUc2Hh9bkttf15RvyVJPU+InXK9jLxQpqC+dePpiy+I52UydOMiSvrPfUaL7TPDLMPkrYIoKBDfeGHTQQcxDxw==" saltValue="qz+elRTPnAXjciAj/Z2A4g==" spinCount="100000" sheet="1" selectLockedCells="1"/>
  <mergeCells count="145">
    <mergeCell ref="C33:I33"/>
    <mergeCell ref="T33:AA33"/>
    <mergeCell ref="B35:P36"/>
    <mergeCell ref="D37:E38"/>
    <mergeCell ref="I37:J37"/>
    <mergeCell ref="K37:O37"/>
    <mergeCell ref="I38:O38"/>
    <mergeCell ref="U30:AA30"/>
    <mergeCell ref="C31:I31"/>
    <mergeCell ref="T31:AA31"/>
    <mergeCell ref="B32:B33"/>
    <mergeCell ref="D32:I32"/>
    <mergeCell ref="J32:K33"/>
    <mergeCell ref="L32:M33"/>
    <mergeCell ref="N32:P33"/>
    <mergeCell ref="S32:S33"/>
    <mergeCell ref="U32:AA32"/>
    <mergeCell ref="B30:B31"/>
    <mergeCell ref="D30:I30"/>
    <mergeCell ref="J30:K31"/>
    <mergeCell ref="L30:M31"/>
    <mergeCell ref="N30:P31"/>
    <mergeCell ref="S30:S31"/>
    <mergeCell ref="B28:B29"/>
    <mergeCell ref="D28:I28"/>
    <mergeCell ref="J28:K29"/>
    <mergeCell ref="L28:M29"/>
    <mergeCell ref="N28:P29"/>
    <mergeCell ref="S28:S29"/>
    <mergeCell ref="U28:AA28"/>
    <mergeCell ref="C29:I29"/>
    <mergeCell ref="T29:AA29"/>
    <mergeCell ref="B26:B27"/>
    <mergeCell ref="D26:I26"/>
    <mergeCell ref="J26:K27"/>
    <mergeCell ref="L26:M27"/>
    <mergeCell ref="N26:P27"/>
    <mergeCell ref="S26:S27"/>
    <mergeCell ref="U26:AA26"/>
    <mergeCell ref="C27:I27"/>
    <mergeCell ref="T27:AA27"/>
    <mergeCell ref="U22:AA22"/>
    <mergeCell ref="C23:I23"/>
    <mergeCell ref="T23:AA23"/>
    <mergeCell ref="B24:B25"/>
    <mergeCell ref="D24:I24"/>
    <mergeCell ref="J24:K25"/>
    <mergeCell ref="L24:M25"/>
    <mergeCell ref="N24:P25"/>
    <mergeCell ref="S24:S25"/>
    <mergeCell ref="U24:AA24"/>
    <mergeCell ref="B22:B23"/>
    <mergeCell ref="D22:I22"/>
    <mergeCell ref="J22:K23"/>
    <mergeCell ref="L22:M23"/>
    <mergeCell ref="N22:P23"/>
    <mergeCell ref="S22:S23"/>
    <mergeCell ref="C25:I25"/>
    <mergeCell ref="T25:AA25"/>
    <mergeCell ref="B20:B21"/>
    <mergeCell ref="D20:I20"/>
    <mergeCell ref="J20:K21"/>
    <mergeCell ref="L20:M21"/>
    <mergeCell ref="N20:P21"/>
    <mergeCell ref="S20:S21"/>
    <mergeCell ref="U20:AA20"/>
    <mergeCell ref="C21:I21"/>
    <mergeCell ref="T21:AA21"/>
    <mergeCell ref="B18:B19"/>
    <mergeCell ref="D18:I18"/>
    <mergeCell ref="J18:K19"/>
    <mergeCell ref="L18:M19"/>
    <mergeCell ref="N18:P19"/>
    <mergeCell ref="S18:S19"/>
    <mergeCell ref="U18:AA18"/>
    <mergeCell ref="C19:I19"/>
    <mergeCell ref="T19:AA19"/>
    <mergeCell ref="U14:AA14"/>
    <mergeCell ref="C15:I15"/>
    <mergeCell ref="T15:AA15"/>
    <mergeCell ref="B16:B17"/>
    <mergeCell ref="D16:I16"/>
    <mergeCell ref="J16:K17"/>
    <mergeCell ref="L16:M17"/>
    <mergeCell ref="N16:P17"/>
    <mergeCell ref="S16:S17"/>
    <mergeCell ref="U16:AA16"/>
    <mergeCell ref="B14:B15"/>
    <mergeCell ref="D14:I14"/>
    <mergeCell ref="J14:K15"/>
    <mergeCell ref="L14:M15"/>
    <mergeCell ref="N14:P15"/>
    <mergeCell ref="S14:S15"/>
    <mergeCell ref="C17:I17"/>
    <mergeCell ref="T17:AA17"/>
    <mergeCell ref="B12:B13"/>
    <mergeCell ref="D12:I12"/>
    <mergeCell ref="J12:K13"/>
    <mergeCell ref="L12:M13"/>
    <mergeCell ref="N12:P13"/>
    <mergeCell ref="S12:S13"/>
    <mergeCell ref="U12:AA12"/>
    <mergeCell ref="C13:I13"/>
    <mergeCell ref="T13:AA13"/>
    <mergeCell ref="B10:B11"/>
    <mergeCell ref="D10:I10"/>
    <mergeCell ref="J10:K11"/>
    <mergeCell ref="L10:M11"/>
    <mergeCell ref="N10:P11"/>
    <mergeCell ref="S10:S11"/>
    <mergeCell ref="U10:AA10"/>
    <mergeCell ref="C11:I11"/>
    <mergeCell ref="T11:AA11"/>
    <mergeCell ref="B8:B9"/>
    <mergeCell ref="D8:I8"/>
    <mergeCell ref="J8:K9"/>
    <mergeCell ref="L8:M9"/>
    <mergeCell ref="N8:P9"/>
    <mergeCell ref="S8:S9"/>
    <mergeCell ref="U8:AA8"/>
    <mergeCell ref="C9:I9"/>
    <mergeCell ref="T9:AA9"/>
    <mergeCell ref="B6:B7"/>
    <mergeCell ref="D6:I6"/>
    <mergeCell ref="J6:K7"/>
    <mergeCell ref="L6:M7"/>
    <mergeCell ref="N6:P7"/>
    <mergeCell ref="S6:S7"/>
    <mergeCell ref="U6:AA6"/>
    <mergeCell ref="C7:I7"/>
    <mergeCell ref="T7:AA7"/>
    <mergeCell ref="C3:I3"/>
    <mergeCell ref="J3:K3"/>
    <mergeCell ref="L3:M3"/>
    <mergeCell ref="N3:P3"/>
    <mergeCell ref="T3:AA3"/>
    <mergeCell ref="B4:B5"/>
    <mergeCell ref="D4:I4"/>
    <mergeCell ref="J4:K5"/>
    <mergeCell ref="L4:M5"/>
    <mergeCell ref="N4:P5"/>
    <mergeCell ref="S4:S5"/>
    <mergeCell ref="U4:AA4"/>
    <mergeCell ref="C5:I5"/>
    <mergeCell ref="T5:AA5"/>
  </mergeCells>
  <phoneticPr fontId="2"/>
  <dataValidations count="2">
    <dataValidation type="list" allowBlank="1" showInputMessage="1" showErrorMessage="1" sqref="N4 N6 N8 N10 N12 N14 N16 N18 N20 N22 N24 N26 N28 N30 N32" xr:uid="{00000000-0002-0000-0300-000000000000}">
      <formula1>"はい,いいえ"</formula1>
    </dataValidation>
    <dataValidation type="list" allowBlank="1" showInputMessage="1" showErrorMessage="1" sqref="C4 I37 C32 T30 C8 C14 T10 T12 T14 T16 T18 T20 T22 T24 T26 T28 T32 C6 C10 C12 C16 C18 C20 C22 C24 C26 C28 C30" xr:uid="{00000000-0002-0000-0300-000001000000}">
      <formula1>"元請,一次,二次,三次,四次,五次,六次以降"</formula1>
    </dataValidation>
  </dataValidations>
  <printOptions horizontalCentered="1" verticalCentered="1"/>
  <pageMargins left="0.23622047244094491" right="0.23622047244094491" top="0.59055118110236227" bottom="0.39370078740157483" header="0.31496062992125984" footer="0.31496062992125984"/>
  <pageSetup paperSize="9" scale="101" orientation="portrait" r:id="rId1"/>
  <headerFooter>
    <oddHeader>&amp;L&amp;"ＭＳ 明朝,標準"&amp;9杉並区公契約条例施行規則 第5条関係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職種!$A$1:$A$52</xm:f>
          </x14:formula1>
          <xm:sqref>J4:K33</xm:sqref>
        </x14:dataValidation>
        <x14:dataValidation type="list" allowBlank="1" showInputMessage="1" showErrorMessage="1" xr:uid="{00000000-0002-0000-0300-000003000000}">
          <x14:formula1>
            <xm:f>単価表!#REF!</xm:f>
          </x14:formula1>
          <xm:sqref>J34:K34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F3EB-7E7A-4CEC-8995-F4D4CED01301}">
  <dimension ref="A1:G15"/>
  <sheetViews>
    <sheetView workbookViewId="0">
      <selection activeCell="J8" sqref="J8:K9"/>
    </sheetView>
  </sheetViews>
  <sheetFormatPr defaultRowHeight="13.5" x14ac:dyDescent="0.15"/>
  <sheetData>
    <row r="1" spans="1:7" x14ac:dyDescent="0.15">
      <c r="A1" t="s">
        <v>62</v>
      </c>
    </row>
    <row r="2" spans="1:7" s="46" customFormat="1" ht="14.25" thickBot="1" x14ac:dyDescent="0.2">
      <c r="A2" s="46">
        <v>3</v>
      </c>
      <c r="B2" s="46">
        <v>4</v>
      </c>
      <c r="C2" s="46">
        <v>5</v>
      </c>
      <c r="D2" s="46">
        <v>6</v>
      </c>
      <c r="E2" s="46">
        <v>7</v>
      </c>
      <c r="F2" s="46">
        <v>8</v>
      </c>
      <c r="G2" s="46">
        <v>9</v>
      </c>
    </row>
    <row r="3" spans="1:7" ht="14.25" thickTop="1" x14ac:dyDescent="0.15">
      <c r="A3">
        <v>1</v>
      </c>
      <c r="B3">
        <v>1</v>
      </c>
      <c r="C3">
        <v>1</v>
      </c>
      <c r="D3">
        <v>1</v>
      </c>
      <c r="E3">
        <v>1</v>
      </c>
      <c r="F3">
        <v>1</v>
      </c>
      <c r="G3">
        <v>1</v>
      </c>
    </row>
    <row r="4" spans="1:7" x14ac:dyDescent="0.15">
      <c r="A4">
        <v>2</v>
      </c>
      <c r="B4">
        <v>2</v>
      </c>
      <c r="C4">
        <v>2</v>
      </c>
      <c r="D4">
        <v>2</v>
      </c>
      <c r="E4">
        <v>2</v>
      </c>
      <c r="F4">
        <v>2</v>
      </c>
      <c r="G4">
        <v>2</v>
      </c>
    </row>
    <row r="5" spans="1:7" x14ac:dyDescent="0.15">
      <c r="A5">
        <v>3</v>
      </c>
      <c r="B5">
        <v>3</v>
      </c>
      <c r="C5">
        <v>3</v>
      </c>
      <c r="D5">
        <v>3</v>
      </c>
      <c r="E5">
        <v>3</v>
      </c>
      <c r="F5">
        <v>3</v>
      </c>
      <c r="G5">
        <v>3</v>
      </c>
    </row>
    <row r="6" spans="1:7" x14ac:dyDescent="0.15">
      <c r="A6">
        <v>4</v>
      </c>
      <c r="B6">
        <v>4</v>
      </c>
      <c r="C6">
        <v>4</v>
      </c>
      <c r="D6">
        <v>4</v>
      </c>
      <c r="E6">
        <v>4</v>
      </c>
      <c r="F6">
        <v>4</v>
      </c>
    </row>
    <row r="7" spans="1:7" x14ac:dyDescent="0.15">
      <c r="A7">
        <v>5</v>
      </c>
      <c r="B7">
        <v>5</v>
      </c>
      <c r="C7">
        <v>5</v>
      </c>
      <c r="D7">
        <v>5</v>
      </c>
      <c r="E7">
        <v>5</v>
      </c>
      <c r="F7">
        <v>5</v>
      </c>
    </row>
    <row r="8" spans="1:7" x14ac:dyDescent="0.15">
      <c r="A8">
        <v>6</v>
      </c>
      <c r="B8">
        <v>6</v>
      </c>
      <c r="C8">
        <v>6</v>
      </c>
      <c r="D8">
        <v>6</v>
      </c>
      <c r="E8">
        <v>6</v>
      </c>
      <c r="F8">
        <v>6</v>
      </c>
    </row>
    <row r="9" spans="1:7" x14ac:dyDescent="0.15">
      <c r="A9">
        <v>7</v>
      </c>
      <c r="B9">
        <v>7</v>
      </c>
      <c r="C9">
        <v>7</v>
      </c>
      <c r="D9">
        <v>7</v>
      </c>
      <c r="E9">
        <v>7</v>
      </c>
      <c r="F9">
        <v>7</v>
      </c>
    </row>
    <row r="10" spans="1:7" x14ac:dyDescent="0.15">
      <c r="A10">
        <v>8</v>
      </c>
      <c r="B10">
        <v>8</v>
      </c>
      <c r="C10">
        <v>8</v>
      </c>
      <c r="D10">
        <v>8</v>
      </c>
      <c r="E10">
        <v>8</v>
      </c>
      <c r="F10">
        <v>8</v>
      </c>
    </row>
    <row r="11" spans="1:7" x14ac:dyDescent="0.15">
      <c r="A11">
        <v>9</v>
      </c>
      <c r="B11">
        <v>9</v>
      </c>
      <c r="C11">
        <v>9</v>
      </c>
      <c r="D11">
        <v>9</v>
      </c>
      <c r="E11">
        <v>9</v>
      </c>
      <c r="F11">
        <v>9</v>
      </c>
    </row>
    <row r="12" spans="1:7" x14ac:dyDescent="0.15">
      <c r="A12">
        <v>10</v>
      </c>
      <c r="B12">
        <v>10</v>
      </c>
      <c r="C12">
        <v>10</v>
      </c>
      <c r="D12">
        <v>10</v>
      </c>
      <c r="E12">
        <v>10</v>
      </c>
      <c r="F12">
        <v>10</v>
      </c>
    </row>
    <row r="13" spans="1:7" x14ac:dyDescent="0.15">
      <c r="A13">
        <v>11</v>
      </c>
      <c r="B13">
        <v>11</v>
      </c>
      <c r="C13">
        <v>11</v>
      </c>
      <c r="D13">
        <v>11</v>
      </c>
      <c r="E13">
        <v>11</v>
      </c>
      <c r="F13">
        <v>11</v>
      </c>
    </row>
    <row r="14" spans="1:7" x14ac:dyDescent="0.15">
      <c r="A14">
        <v>12</v>
      </c>
      <c r="B14">
        <v>12</v>
      </c>
      <c r="C14">
        <v>12</v>
      </c>
      <c r="D14">
        <v>12</v>
      </c>
      <c r="E14">
        <v>12</v>
      </c>
      <c r="F14">
        <v>12</v>
      </c>
    </row>
    <row r="15" spans="1:7" x14ac:dyDescent="0.15">
      <c r="A15" t="s">
        <v>323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3"/>
  <sheetViews>
    <sheetView topLeftCell="A254" zoomScale="85" zoomScaleNormal="85" workbookViewId="0">
      <selection activeCell="J8" sqref="J8:K9"/>
    </sheetView>
  </sheetViews>
  <sheetFormatPr defaultColWidth="9" defaultRowHeight="17.25" x14ac:dyDescent="0.15"/>
  <cols>
    <col min="1" max="1" width="6.75" style="7" bestFit="1" customWidth="1"/>
    <col min="2" max="2" width="28.5" style="7" bestFit="1" customWidth="1"/>
    <col min="3" max="3" width="25.75" style="5" bestFit="1" customWidth="1"/>
    <col min="4" max="16384" width="9" style="6"/>
  </cols>
  <sheetData>
    <row r="1" spans="1:3" s="5" customFormat="1" x14ac:dyDescent="0.15">
      <c r="A1" s="9" t="s">
        <v>43</v>
      </c>
      <c r="B1" s="10" t="s">
        <v>24</v>
      </c>
      <c r="C1" s="11" t="s">
        <v>42</v>
      </c>
    </row>
    <row r="2" spans="1:3" ht="22.5" customHeight="1" x14ac:dyDescent="0.15">
      <c r="A2" s="8">
        <v>1</v>
      </c>
      <c r="B2" s="39" t="s">
        <v>66</v>
      </c>
      <c r="C2" s="36">
        <v>2779</v>
      </c>
    </row>
    <row r="3" spans="1:3" ht="22.5" customHeight="1" x14ac:dyDescent="0.15">
      <c r="A3" s="8">
        <v>2</v>
      </c>
      <c r="B3" s="39" t="s">
        <v>67</v>
      </c>
      <c r="C3" s="36">
        <v>2430</v>
      </c>
    </row>
    <row r="4" spans="1:3" ht="22.5" customHeight="1" x14ac:dyDescent="0.15">
      <c r="A4" s="8">
        <v>3</v>
      </c>
      <c r="B4" s="39" t="s">
        <v>68</v>
      </c>
      <c r="C4" s="36">
        <v>1755</v>
      </c>
    </row>
    <row r="5" spans="1:3" ht="22.5" customHeight="1" x14ac:dyDescent="0.15">
      <c r="A5" s="8">
        <v>4</v>
      </c>
      <c r="B5" s="39" t="s">
        <v>69</v>
      </c>
      <c r="C5" s="36">
        <v>2430</v>
      </c>
    </row>
    <row r="6" spans="1:3" ht="22.5" customHeight="1" x14ac:dyDescent="0.15">
      <c r="A6" s="8">
        <v>5</v>
      </c>
      <c r="B6" s="39" t="s">
        <v>70</v>
      </c>
      <c r="C6" s="36">
        <v>3049</v>
      </c>
    </row>
    <row r="7" spans="1:3" ht="22.5" customHeight="1" x14ac:dyDescent="0.15">
      <c r="A7" s="8">
        <v>6</v>
      </c>
      <c r="B7" s="39" t="s">
        <v>71</v>
      </c>
      <c r="C7" s="36">
        <v>3139</v>
      </c>
    </row>
    <row r="8" spans="1:3" ht="22.5" customHeight="1" x14ac:dyDescent="0.15">
      <c r="A8" s="8">
        <v>7</v>
      </c>
      <c r="B8" s="39" t="s">
        <v>72</v>
      </c>
      <c r="C8" s="36">
        <v>3072</v>
      </c>
    </row>
    <row r="9" spans="1:3" ht="22.5" customHeight="1" x14ac:dyDescent="0.15">
      <c r="A9" s="8">
        <v>8</v>
      </c>
      <c r="B9" s="39" t="s">
        <v>73</v>
      </c>
      <c r="C9" s="36">
        <v>2847</v>
      </c>
    </row>
    <row r="10" spans="1:3" ht="22.5" customHeight="1" x14ac:dyDescent="0.15">
      <c r="A10" s="8">
        <v>9</v>
      </c>
      <c r="B10" s="39" t="s">
        <v>74</v>
      </c>
      <c r="C10" s="36">
        <v>2892</v>
      </c>
    </row>
    <row r="11" spans="1:3" ht="22.5" customHeight="1" x14ac:dyDescent="0.15">
      <c r="A11" s="8">
        <v>10</v>
      </c>
      <c r="B11" s="39" t="s">
        <v>75</v>
      </c>
      <c r="C11" s="36">
        <v>3105</v>
      </c>
    </row>
    <row r="12" spans="1:3" ht="22.5" customHeight="1" x14ac:dyDescent="0.15">
      <c r="A12" s="8">
        <v>11</v>
      </c>
      <c r="B12" s="39" t="s">
        <v>76</v>
      </c>
      <c r="C12" s="36">
        <v>2892</v>
      </c>
    </row>
    <row r="13" spans="1:3" ht="22.5" customHeight="1" x14ac:dyDescent="0.15">
      <c r="A13" s="8">
        <v>12</v>
      </c>
      <c r="B13" s="39" t="s">
        <v>77</v>
      </c>
      <c r="C13" s="36">
        <v>3285</v>
      </c>
    </row>
    <row r="14" spans="1:3" ht="22.5" customHeight="1" x14ac:dyDescent="0.15">
      <c r="A14" s="8">
        <v>13</v>
      </c>
      <c r="B14" s="39" t="s">
        <v>78</v>
      </c>
      <c r="C14" s="36">
        <v>3522</v>
      </c>
    </row>
    <row r="15" spans="1:3" ht="22.5" customHeight="1" x14ac:dyDescent="0.15">
      <c r="A15" s="8">
        <v>14</v>
      </c>
      <c r="B15" s="39" t="s">
        <v>79</v>
      </c>
      <c r="C15" s="36">
        <v>2768</v>
      </c>
    </row>
    <row r="16" spans="1:3" ht="22.5" customHeight="1" x14ac:dyDescent="0.15">
      <c r="A16" s="8">
        <v>15</v>
      </c>
      <c r="B16" s="39" t="s">
        <v>80</v>
      </c>
      <c r="C16" s="36">
        <v>2284</v>
      </c>
    </row>
    <row r="17" spans="1:3" ht="22.5" customHeight="1" x14ac:dyDescent="0.15">
      <c r="A17" s="8">
        <v>16</v>
      </c>
      <c r="B17" s="39" t="s">
        <v>81</v>
      </c>
      <c r="C17" s="36">
        <v>3420</v>
      </c>
    </row>
    <row r="18" spans="1:3" ht="22.5" customHeight="1" x14ac:dyDescent="0.15">
      <c r="A18" s="8">
        <v>17</v>
      </c>
      <c r="B18" s="39" t="s">
        <v>82</v>
      </c>
      <c r="C18" s="36">
        <v>4028</v>
      </c>
    </row>
    <row r="19" spans="1:3" ht="22.5" customHeight="1" x14ac:dyDescent="0.15">
      <c r="A19" s="8">
        <v>18</v>
      </c>
      <c r="B19" s="39" t="s">
        <v>83</v>
      </c>
      <c r="C19" s="36">
        <v>3477</v>
      </c>
    </row>
    <row r="20" spans="1:3" ht="22.5" customHeight="1" x14ac:dyDescent="0.15">
      <c r="A20" s="8">
        <v>19</v>
      </c>
      <c r="B20" s="39" t="s">
        <v>84</v>
      </c>
      <c r="C20" s="36">
        <v>3308</v>
      </c>
    </row>
    <row r="21" spans="1:3" ht="22.5" customHeight="1" x14ac:dyDescent="0.15">
      <c r="A21" s="8">
        <v>20</v>
      </c>
      <c r="B21" s="39" t="s">
        <v>85</v>
      </c>
      <c r="C21" s="36">
        <v>2790</v>
      </c>
    </row>
    <row r="22" spans="1:3" ht="22.5" customHeight="1" x14ac:dyDescent="0.15">
      <c r="A22" s="8">
        <v>21</v>
      </c>
      <c r="B22" s="39" t="s">
        <v>86</v>
      </c>
      <c r="C22" s="36">
        <v>3780</v>
      </c>
    </row>
    <row r="23" spans="1:3" ht="22.5" customHeight="1" x14ac:dyDescent="0.15">
      <c r="A23" s="8">
        <v>22</v>
      </c>
      <c r="B23" s="39" t="s">
        <v>87</v>
      </c>
      <c r="C23" s="36">
        <v>3420</v>
      </c>
    </row>
    <row r="24" spans="1:3" ht="22.5" customHeight="1" x14ac:dyDescent="0.15">
      <c r="A24" s="8">
        <v>23</v>
      </c>
      <c r="B24" s="39" t="s">
        <v>88</v>
      </c>
      <c r="C24" s="36">
        <v>3510</v>
      </c>
    </row>
    <row r="25" spans="1:3" ht="22.5" customHeight="1" x14ac:dyDescent="0.15">
      <c r="A25" s="8">
        <v>24</v>
      </c>
      <c r="B25" s="39" t="s">
        <v>89</v>
      </c>
      <c r="C25" s="36">
        <v>4005</v>
      </c>
    </row>
    <row r="26" spans="1:3" ht="22.5" customHeight="1" x14ac:dyDescent="0.15">
      <c r="A26" s="8">
        <v>25</v>
      </c>
      <c r="B26" s="39" t="s">
        <v>90</v>
      </c>
      <c r="C26" s="36">
        <v>2869</v>
      </c>
    </row>
    <row r="27" spans="1:3" ht="22.5" customHeight="1" x14ac:dyDescent="0.15">
      <c r="A27" s="8">
        <v>26</v>
      </c>
      <c r="B27" s="39" t="s">
        <v>91</v>
      </c>
      <c r="C27" s="36">
        <v>3432</v>
      </c>
    </row>
    <row r="28" spans="1:3" ht="22.5" customHeight="1" x14ac:dyDescent="0.15">
      <c r="A28" s="8">
        <v>27</v>
      </c>
      <c r="B28" s="39" t="s">
        <v>92</v>
      </c>
      <c r="C28" s="36">
        <v>2712</v>
      </c>
    </row>
    <row r="29" spans="1:3" ht="22.5" customHeight="1" x14ac:dyDescent="0.15">
      <c r="A29" s="8">
        <v>28</v>
      </c>
      <c r="B29" s="39" t="s">
        <v>93</v>
      </c>
      <c r="C29" s="36">
        <v>4658</v>
      </c>
    </row>
    <row r="30" spans="1:3" ht="22.5" customHeight="1" x14ac:dyDescent="0.15">
      <c r="A30" s="8">
        <v>29</v>
      </c>
      <c r="B30" s="39" t="s">
        <v>94</v>
      </c>
      <c r="C30" s="36">
        <v>3285</v>
      </c>
    </row>
    <row r="31" spans="1:3" ht="22.5" customHeight="1" x14ac:dyDescent="0.15">
      <c r="A31" s="8">
        <v>30</v>
      </c>
      <c r="B31" s="39" t="s">
        <v>95</v>
      </c>
      <c r="C31" s="36">
        <v>3207</v>
      </c>
    </row>
    <row r="32" spans="1:3" ht="22.5" customHeight="1" x14ac:dyDescent="0.15">
      <c r="A32" s="8">
        <v>31</v>
      </c>
      <c r="B32" s="39" t="s">
        <v>96</v>
      </c>
      <c r="C32" s="36">
        <v>3027</v>
      </c>
    </row>
    <row r="33" spans="1:3" ht="22.5" customHeight="1" x14ac:dyDescent="0.15">
      <c r="A33" s="8">
        <v>32</v>
      </c>
      <c r="B33" s="39" t="s">
        <v>97</v>
      </c>
      <c r="C33" s="36">
        <v>5254</v>
      </c>
    </row>
    <row r="34" spans="1:3" ht="22.5" customHeight="1" x14ac:dyDescent="0.15">
      <c r="A34" s="8">
        <v>33</v>
      </c>
      <c r="B34" s="39" t="s">
        <v>98</v>
      </c>
      <c r="C34" s="36">
        <v>2959</v>
      </c>
    </row>
    <row r="35" spans="1:3" ht="22.5" customHeight="1" x14ac:dyDescent="0.15">
      <c r="A35" s="8">
        <v>34</v>
      </c>
      <c r="B35" s="39" t="s">
        <v>99</v>
      </c>
      <c r="C35" s="36">
        <v>2880</v>
      </c>
    </row>
    <row r="36" spans="1:3" ht="22.5" customHeight="1" x14ac:dyDescent="0.15">
      <c r="A36" s="8">
        <v>35</v>
      </c>
      <c r="B36" s="39" t="s">
        <v>100</v>
      </c>
      <c r="C36" s="36">
        <v>3117</v>
      </c>
    </row>
    <row r="37" spans="1:3" ht="22.5" customHeight="1" x14ac:dyDescent="0.15">
      <c r="A37" s="8">
        <v>36</v>
      </c>
      <c r="B37" s="39" t="s">
        <v>101</v>
      </c>
      <c r="C37" s="36">
        <v>2644</v>
      </c>
    </row>
    <row r="38" spans="1:3" ht="22.5" customHeight="1" x14ac:dyDescent="0.15">
      <c r="A38" s="8">
        <v>37</v>
      </c>
      <c r="B38" s="39" t="s">
        <v>102</v>
      </c>
      <c r="C38" s="36">
        <v>2824</v>
      </c>
    </row>
    <row r="39" spans="1:3" ht="22.5" customHeight="1" x14ac:dyDescent="0.15">
      <c r="A39" s="8">
        <v>38</v>
      </c>
      <c r="B39" s="39" t="s">
        <v>103</v>
      </c>
      <c r="C39" s="36">
        <v>3364</v>
      </c>
    </row>
    <row r="40" spans="1:3" ht="22.5" customHeight="1" x14ac:dyDescent="0.15">
      <c r="A40" s="8">
        <v>39</v>
      </c>
      <c r="B40" s="39" t="s">
        <v>104</v>
      </c>
      <c r="C40" s="36">
        <v>3218</v>
      </c>
    </row>
    <row r="41" spans="1:3" ht="22.5" customHeight="1" x14ac:dyDescent="0.15">
      <c r="A41" s="8">
        <v>40</v>
      </c>
      <c r="B41" s="39" t="s">
        <v>105</v>
      </c>
      <c r="C41" s="36">
        <v>2628</v>
      </c>
    </row>
    <row r="42" spans="1:3" ht="22.5" customHeight="1" x14ac:dyDescent="0.15">
      <c r="A42" s="8">
        <v>41</v>
      </c>
      <c r="B42" s="39" t="s">
        <v>106</v>
      </c>
      <c r="C42" s="36">
        <v>2892</v>
      </c>
    </row>
    <row r="43" spans="1:3" ht="22.5" customHeight="1" x14ac:dyDescent="0.15">
      <c r="A43" s="8">
        <v>42</v>
      </c>
      <c r="B43" s="39" t="s">
        <v>107</v>
      </c>
      <c r="C43" s="36">
        <v>1909</v>
      </c>
    </row>
    <row r="44" spans="1:3" ht="22.5" customHeight="1" x14ac:dyDescent="0.15">
      <c r="A44" s="8">
        <v>43</v>
      </c>
      <c r="B44" s="39" t="s">
        <v>108</v>
      </c>
      <c r="C44" s="36">
        <v>3150</v>
      </c>
    </row>
    <row r="45" spans="1:3" ht="22.5" customHeight="1" x14ac:dyDescent="0.15">
      <c r="A45" s="8">
        <v>44</v>
      </c>
      <c r="B45" s="39" t="s">
        <v>109</v>
      </c>
      <c r="C45" s="36">
        <v>2892</v>
      </c>
    </row>
    <row r="46" spans="1:3" ht="22.5" customHeight="1" x14ac:dyDescent="0.15">
      <c r="A46" s="8">
        <v>45</v>
      </c>
      <c r="B46" s="39" t="s">
        <v>110</v>
      </c>
      <c r="C46" s="36">
        <v>2795</v>
      </c>
    </row>
    <row r="47" spans="1:3" ht="22.5" customHeight="1" x14ac:dyDescent="0.15">
      <c r="A47" s="8">
        <v>46</v>
      </c>
      <c r="B47" s="39" t="s">
        <v>111</v>
      </c>
      <c r="C47" s="36">
        <v>2577</v>
      </c>
    </row>
    <row r="48" spans="1:3" ht="22.5" customHeight="1" x14ac:dyDescent="0.15">
      <c r="A48" s="8">
        <v>47</v>
      </c>
      <c r="B48" s="39" t="s">
        <v>112</v>
      </c>
      <c r="C48" s="36">
        <v>2554</v>
      </c>
    </row>
    <row r="49" spans="1:3" ht="22.5" customHeight="1" x14ac:dyDescent="0.15">
      <c r="A49" s="8">
        <v>48</v>
      </c>
      <c r="B49" s="39" t="s">
        <v>113</v>
      </c>
      <c r="C49" s="36">
        <v>2712</v>
      </c>
    </row>
    <row r="50" spans="1:3" ht="22.5" customHeight="1" x14ac:dyDescent="0.15">
      <c r="A50" s="8">
        <v>49</v>
      </c>
      <c r="B50" s="39" t="s">
        <v>114</v>
      </c>
      <c r="C50" s="36">
        <v>2588</v>
      </c>
    </row>
    <row r="51" spans="1:3" ht="22.5" customHeight="1" x14ac:dyDescent="0.15">
      <c r="A51" s="8">
        <v>50</v>
      </c>
      <c r="B51" s="39" t="s">
        <v>315</v>
      </c>
      <c r="C51" s="36">
        <v>1755</v>
      </c>
    </row>
    <row r="52" spans="1:3" ht="22.5" customHeight="1" x14ac:dyDescent="0.15">
      <c r="A52" s="8">
        <v>51</v>
      </c>
      <c r="B52" s="39" t="s">
        <v>316</v>
      </c>
      <c r="C52" s="36">
        <v>1564</v>
      </c>
    </row>
    <row r="53" spans="1:3" ht="22.5" customHeight="1" x14ac:dyDescent="0.15">
      <c r="A53" s="12">
        <v>52</v>
      </c>
      <c r="B53" s="40" t="s">
        <v>115</v>
      </c>
      <c r="C53" s="36">
        <v>1250</v>
      </c>
    </row>
    <row r="54" spans="1:3" ht="23.25" customHeight="1" x14ac:dyDescent="0.15">
      <c r="A54" s="8">
        <v>1</v>
      </c>
      <c r="B54" s="39" t="s">
        <v>116</v>
      </c>
      <c r="C54" s="36">
        <v>2892</v>
      </c>
    </row>
    <row r="55" spans="1:3" ht="23.25" customHeight="1" x14ac:dyDescent="0.15">
      <c r="A55" s="8">
        <v>2</v>
      </c>
      <c r="B55" s="39" t="s">
        <v>117</v>
      </c>
      <c r="C55" s="36">
        <v>2509</v>
      </c>
    </row>
    <row r="56" spans="1:3" ht="23.25" customHeight="1" x14ac:dyDescent="0.15">
      <c r="A56" s="8">
        <v>3</v>
      </c>
      <c r="B56" s="39" t="s">
        <v>118</v>
      </c>
      <c r="C56" s="36">
        <v>1755</v>
      </c>
    </row>
    <row r="57" spans="1:3" ht="23.25" customHeight="1" x14ac:dyDescent="0.15">
      <c r="A57" s="8">
        <v>4</v>
      </c>
      <c r="B57" s="39" t="s">
        <v>119</v>
      </c>
      <c r="C57" s="36">
        <v>2475</v>
      </c>
    </row>
    <row r="58" spans="1:3" ht="23.25" customHeight="1" x14ac:dyDescent="0.15">
      <c r="A58" s="8">
        <v>5</v>
      </c>
      <c r="B58" s="39" t="s">
        <v>120</v>
      </c>
      <c r="C58" s="36">
        <v>3162</v>
      </c>
    </row>
    <row r="59" spans="1:3" ht="23.25" customHeight="1" x14ac:dyDescent="0.15">
      <c r="A59" s="8">
        <v>6</v>
      </c>
      <c r="B59" s="39" t="s">
        <v>121</v>
      </c>
      <c r="C59" s="36">
        <v>3139</v>
      </c>
    </row>
    <row r="60" spans="1:3" ht="23.25" customHeight="1" x14ac:dyDescent="0.15">
      <c r="A60" s="8">
        <v>7</v>
      </c>
      <c r="B60" s="39" t="s">
        <v>122</v>
      </c>
      <c r="C60" s="36">
        <v>3072</v>
      </c>
    </row>
    <row r="61" spans="1:3" ht="23.25" customHeight="1" x14ac:dyDescent="0.15">
      <c r="A61" s="8">
        <v>8</v>
      </c>
      <c r="B61" s="39" t="s">
        <v>123</v>
      </c>
      <c r="C61" s="36">
        <v>2847</v>
      </c>
    </row>
    <row r="62" spans="1:3" ht="23.25" customHeight="1" x14ac:dyDescent="0.15">
      <c r="A62" s="8">
        <v>9</v>
      </c>
      <c r="B62" s="39" t="s">
        <v>124</v>
      </c>
      <c r="C62" s="36">
        <v>3004</v>
      </c>
    </row>
    <row r="63" spans="1:3" ht="23.25" customHeight="1" x14ac:dyDescent="0.15">
      <c r="A63" s="8">
        <v>10</v>
      </c>
      <c r="B63" s="39" t="s">
        <v>125</v>
      </c>
      <c r="C63" s="36">
        <v>3162</v>
      </c>
    </row>
    <row r="64" spans="1:3" ht="23.25" customHeight="1" x14ac:dyDescent="0.15">
      <c r="A64" s="8">
        <v>11</v>
      </c>
      <c r="B64" s="39" t="s">
        <v>126</v>
      </c>
      <c r="C64" s="36">
        <v>2892</v>
      </c>
    </row>
    <row r="65" spans="1:3" ht="23.25" customHeight="1" x14ac:dyDescent="0.15">
      <c r="A65" s="8">
        <v>12</v>
      </c>
      <c r="B65" s="39" t="s">
        <v>127</v>
      </c>
      <c r="C65" s="36">
        <v>3409</v>
      </c>
    </row>
    <row r="66" spans="1:3" ht="23.25" customHeight="1" x14ac:dyDescent="0.15">
      <c r="A66" s="8">
        <v>13</v>
      </c>
      <c r="B66" s="39" t="s">
        <v>128</v>
      </c>
      <c r="C66" s="36">
        <v>3522</v>
      </c>
    </row>
    <row r="67" spans="1:3" ht="23.25" customHeight="1" x14ac:dyDescent="0.15">
      <c r="A67" s="8">
        <v>14</v>
      </c>
      <c r="B67" s="39" t="s">
        <v>129</v>
      </c>
      <c r="C67" s="36">
        <v>2847</v>
      </c>
    </row>
    <row r="68" spans="1:3" ht="23.25" customHeight="1" x14ac:dyDescent="0.15">
      <c r="A68" s="8">
        <v>15</v>
      </c>
      <c r="B68" s="39" t="s">
        <v>130</v>
      </c>
      <c r="C68" s="36">
        <v>2374</v>
      </c>
    </row>
    <row r="69" spans="1:3" ht="23.25" customHeight="1" x14ac:dyDescent="0.15">
      <c r="A69" s="8">
        <v>16</v>
      </c>
      <c r="B69" s="39" t="s">
        <v>131</v>
      </c>
      <c r="C69" s="36">
        <v>3499</v>
      </c>
    </row>
    <row r="70" spans="1:3" ht="23.25" customHeight="1" x14ac:dyDescent="0.15">
      <c r="A70" s="8">
        <v>17</v>
      </c>
      <c r="B70" s="39" t="s">
        <v>132</v>
      </c>
      <c r="C70" s="36">
        <v>4152</v>
      </c>
    </row>
    <row r="71" spans="1:3" ht="23.25" customHeight="1" x14ac:dyDescent="0.15">
      <c r="A71" s="8">
        <v>18</v>
      </c>
      <c r="B71" s="39" t="s">
        <v>133</v>
      </c>
      <c r="C71" s="36">
        <v>3522</v>
      </c>
    </row>
    <row r="72" spans="1:3" ht="23.25" customHeight="1" x14ac:dyDescent="0.15">
      <c r="A72" s="8">
        <v>19</v>
      </c>
      <c r="B72" s="39" t="s">
        <v>134</v>
      </c>
      <c r="C72" s="36">
        <v>3375</v>
      </c>
    </row>
    <row r="73" spans="1:3" ht="23.25" customHeight="1" x14ac:dyDescent="0.15">
      <c r="A73" s="8">
        <v>20</v>
      </c>
      <c r="B73" s="39" t="s">
        <v>135</v>
      </c>
      <c r="C73" s="36">
        <v>2847</v>
      </c>
    </row>
    <row r="74" spans="1:3" ht="23.25" customHeight="1" x14ac:dyDescent="0.15">
      <c r="A74" s="8">
        <v>21</v>
      </c>
      <c r="B74" s="39" t="s">
        <v>136</v>
      </c>
      <c r="C74" s="36">
        <v>3803</v>
      </c>
    </row>
    <row r="75" spans="1:3" ht="23.25" customHeight="1" x14ac:dyDescent="0.15">
      <c r="A75" s="8">
        <v>22</v>
      </c>
      <c r="B75" s="39" t="s">
        <v>137</v>
      </c>
      <c r="C75" s="36">
        <v>3420</v>
      </c>
    </row>
    <row r="76" spans="1:3" ht="23.25" customHeight="1" x14ac:dyDescent="0.15">
      <c r="A76" s="8">
        <v>23</v>
      </c>
      <c r="B76" s="39" t="s">
        <v>138</v>
      </c>
      <c r="C76" s="36">
        <v>3510</v>
      </c>
    </row>
    <row r="77" spans="1:3" ht="23.25" customHeight="1" x14ac:dyDescent="0.15">
      <c r="A77" s="8">
        <v>24</v>
      </c>
      <c r="B77" s="39" t="s">
        <v>139</v>
      </c>
      <c r="C77" s="36">
        <v>4017</v>
      </c>
    </row>
    <row r="78" spans="1:3" ht="23.25" customHeight="1" x14ac:dyDescent="0.15">
      <c r="A78" s="8">
        <v>25</v>
      </c>
      <c r="B78" s="39" t="s">
        <v>140</v>
      </c>
      <c r="C78" s="36">
        <v>2982</v>
      </c>
    </row>
    <row r="79" spans="1:3" ht="23.25" customHeight="1" x14ac:dyDescent="0.15">
      <c r="A79" s="8">
        <v>26</v>
      </c>
      <c r="B79" s="39" t="s">
        <v>141</v>
      </c>
      <c r="C79" s="36">
        <v>3432</v>
      </c>
    </row>
    <row r="80" spans="1:3" ht="23.25" customHeight="1" x14ac:dyDescent="0.15">
      <c r="A80" s="8">
        <v>27</v>
      </c>
      <c r="B80" s="39" t="s">
        <v>142</v>
      </c>
      <c r="C80" s="36">
        <v>2723</v>
      </c>
    </row>
    <row r="81" spans="1:3" ht="23.25" customHeight="1" x14ac:dyDescent="0.15">
      <c r="A81" s="8">
        <v>28</v>
      </c>
      <c r="B81" s="39" t="s">
        <v>143</v>
      </c>
      <c r="C81" s="36">
        <v>4770</v>
      </c>
    </row>
    <row r="82" spans="1:3" ht="23.25" customHeight="1" x14ac:dyDescent="0.15">
      <c r="A82" s="8">
        <v>29</v>
      </c>
      <c r="B82" s="39" t="s">
        <v>144</v>
      </c>
      <c r="C82" s="36">
        <v>3409</v>
      </c>
    </row>
    <row r="83" spans="1:3" ht="23.25" customHeight="1" x14ac:dyDescent="0.15">
      <c r="A83" s="8">
        <v>30</v>
      </c>
      <c r="B83" s="39" t="s">
        <v>145</v>
      </c>
      <c r="C83" s="36">
        <v>3319</v>
      </c>
    </row>
    <row r="84" spans="1:3" ht="23.25" customHeight="1" x14ac:dyDescent="0.15">
      <c r="A84" s="8">
        <v>31</v>
      </c>
      <c r="B84" s="39" t="s">
        <v>146</v>
      </c>
      <c r="C84" s="36">
        <v>3027</v>
      </c>
    </row>
    <row r="85" spans="1:3" ht="23.25" customHeight="1" x14ac:dyDescent="0.15">
      <c r="A85" s="8">
        <v>32</v>
      </c>
      <c r="B85" s="39" t="s">
        <v>147</v>
      </c>
      <c r="C85" s="36">
        <v>5445</v>
      </c>
    </row>
    <row r="86" spans="1:3" ht="23.25" customHeight="1" x14ac:dyDescent="0.15">
      <c r="A86" s="8">
        <v>33</v>
      </c>
      <c r="B86" s="39" t="s">
        <v>148</v>
      </c>
      <c r="C86" s="36">
        <v>2993</v>
      </c>
    </row>
    <row r="87" spans="1:3" ht="23.25" customHeight="1" x14ac:dyDescent="0.15">
      <c r="A87" s="8">
        <v>34</v>
      </c>
      <c r="B87" s="39" t="s">
        <v>149</v>
      </c>
      <c r="C87" s="36">
        <v>2880</v>
      </c>
    </row>
    <row r="88" spans="1:3" ht="23.25" customHeight="1" x14ac:dyDescent="0.15">
      <c r="A88" s="8">
        <v>35</v>
      </c>
      <c r="B88" s="39" t="s">
        <v>150</v>
      </c>
      <c r="C88" s="36">
        <v>3162</v>
      </c>
    </row>
    <row r="89" spans="1:3" ht="23.25" customHeight="1" x14ac:dyDescent="0.15">
      <c r="A89" s="8">
        <v>36</v>
      </c>
      <c r="B89" s="39" t="s">
        <v>151</v>
      </c>
      <c r="C89" s="36">
        <v>2712</v>
      </c>
    </row>
    <row r="90" spans="1:3" ht="23.25" customHeight="1" x14ac:dyDescent="0.15">
      <c r="A90" s="8">
        <v>37</v>
      </c>
      <c r="B90" s="39" t="s">
        <v>152</v>
      </c>
      <c r="C90" s="36">
        <v>2880</v>
      </c>
    </row>
    <row r="91" spans="1:3" ht="23.25" customHeight="1" x14ac:dyDescent="0.15">
      <c r="A91" s="8">
        <v>38</v>
      </c>
      <c r="B91" s="39" t="s">
        <v>153</v>
      </c>
      <c r="C91" s="36">
        <v>3409</v>
      </c>
    </row>
    <row r="92" spans="1:3" ht="23.25" customHeight="1" x14ac:dyDescent="0.15">
      <c r="A92" s="8">
        <v>39</v>
      </c>
      <c r="B92" s="39" t="s">
        <v>154</v>
      </c>
      <c r="C92" s="36">
        <v>3274</v>
      </c>
    </row>
    <row r="93" spans="1:3" ht="23.25" customHeight="1" x14ac:dyDescent="0.15">
      <c r="A93" s="8">
        <v>40</v>
      </c>
      <c r="B93" s="39" t="s">
        <v>155</v>
      </c>
      <c r="C93" s="36">
        <v>2678</v>
      </c>
    </row>
    <row r="94" spans="1:3" ht="23.25" customHeight="1" x14ac:dyDescent="0.15">
      <c r="A94" s="8">
        <v>41</v>
      </c>
      <c r="B94" s="39" t="s">
        <v>156</v>
      </c>
      <c r="C94" s="36">
        <v>3004</v>
      </c>
    </row>
    <row r="95" spans="1:3" ht="23.25" customHeight="1" x14ac:dyDescent="0.15">
      <c r="A95" s="8">
        <v>42</v>
      </c>
      <c r="B95" s="39" t="s">
        <v>157</v>
      </c>
      <c r="C95" s="36">
        <v>1945</v>
      </c>
    </row>
    <row r="96" spans="1:3" ht="23.25" customHeight="1" x14ac:dyDescent="0.15">
      <c r="A96" s="8">
        <v>43</v>
      </c>
      <c r="B96" s="39" t="s">
        <v>158</v>
      </c>
      <c r="C96" s="36">
        <v>3150</v>
      </c>
    </row>
    <row r="97" spans="1:3" ht="23.25" customHeight="1" x14ac:dyDescent="0.15">
      <c r="A97" s="8">
        <v>44</v>
      </c>
      <c r="B97" s="39" t="s">
        <v>159</v>
      </c>
      <c r="C97" s="36">
        <v>2970</v>
      </c>
    </row>
    <row r="98" spans="1:3" ht="23.25" customHeight="1" x14ac:dyDescent="0.15">
      <c r="A98" s="8">
        <v>45</v>
      </c>
      <c r="B98" s="39" t="s">
        <v>160</v>
      </c>
      <c r="C98" s="36">
        <v>2848</v>
      </c>
    </row>
    <row r="99" spans="1:3" ht="23.25" customHeight="1" x14ac:dyDescent="0.15">
      <c r="A99" s="8">
        <v>46</v>
      </c>
      <c r="B99" s="39" t="s">
        <v>161</v>
      </c>
      <c r="C99" s="36">
        <v>2678</v>
      </c>
    </row>
    <row r="100" spans="1:3" ht="23.25" customHeight="1" x14ac:dyDescent="0.15">
      <c r="A100" s="8">
        <v>47</v>
      </c>
      <c r="B100" s="39" t="s">
        <v>162</v>
      </c>
      <c r="C100" s="36">
        <v>2599</v>
      </c>
    </row>
    <row r="101" spans="1:3" ht="23.25" customHeight="1" x14ac:dyDescent="0.15">
      <c r="A101" s="8">
        <v>48</v>
      </c>
      <c r="B101" s="39" t="s">
        <v>163</v>
      </c>
      <c r="C101" s="36">
        <v>2763</v>
      </c>
    </row>
    <row r="102" spans="1:3" ht="23.25" customHeight="1" x14ac:dyDescent="0.15">
      <c r="A102" s="8">
        <v>49</v>
      </c>
      <c r="B102" s="39" t="s">
        <v>164</v>
      </c>
      <c r="C102" s="36">
        <v>2622</v>
      </c>
    </row>
    <row r="103" spans="1:3" ht="23.25" customHeight="1" x14ac:dyDescent="0.15">
      <c r="A103" s="8">
        <v>50</v>
      </c>
      <c r="B103" s="39" t="s">
        <v>317</v>
      </c>
      <c r="C103" s="36">
        <v>1845</v>
      </c>
    </row>
    <row r="104" spans="1:3" ht="23.25" customHeight="1" x14ac:dyDescent="0.15">
      <c r="A104" s="8">
        <v>51</v>
      </c>
      <c r="B104" s="39" t="s">
        <v>318</v>
      </c>
      <c r="C104" s="36">
        <v>1598</v>
      </c>
    </row>
    <row r="105" spans="1:3" ht="23.25" customHeight="1" x14ac:dyDescent="0.15">
      <c r="A105" s="12">
        <v>52</v>
      </c>
      <c r="B105" s="40" t="s">
        <v>165</v>
      </c>
      <c r="C105" s="38">
        <v>1275</v>
      </c>
    </row>
    <row r="106" spans="1:3" x14ac:dyDescent="0.15">
      <c r="A106" s="8">
        <v>1</v>
      </c>
      <c r="B106" s="39" t="s">
        <v>215</v>
      </c>
      <c r="C106" s="36">
        <v>3004</v>
      </c>
    </row>
    <row r="107" spans="1:3" x14ac:dyDescent="0.15">
      <c r="A107" s="8">
        <v>2</v>
      </c>
      <c r="B107" s="39" t="s">
        <v>216</v>
      </c>
      <c r="C107" s="36">
        <v>2689</v>
      </c>
    </row>
    <row r="108" spans="1:3" x14ac:dyDescent="0.15">
      <c r="A108" s="8">
        <v>3</v>
      </c>
      <c r="B108" s="39" t="s">
        <v>217</v>
      </c>
      <c r="C108" s="36">
        <v>1890</v>
      </c>
    </row>
    <row r="109" spans="1:3" x14ac:dyDescent="0.15">
      <c r="A109" s="8">
        <v>4</v>
      </c>
      <c r="B109" s="39" t="s">
        <v>218</v>
      </c>
      <c r="C109" s="36">
        <v>2678</v>
      </c>
    </row>
    <row r="110" spans="1:3" x14ac:dyDescent="0.15">
      <c r="A110" s="8">
        <v>5</v>
      </c>
      <c r="B110" s="39" t="s">
        <v>219</v>
      </c>
      <c r="C110" s="36">
        <v>3409</v>
      </c>
    </row>
    <row r="111" spans="1:3" x14ac:dyDescent="0.15">
      <c r="A111" s="8">
        <v>6</v>
      </c>
      <c r="B111" s="39" t="s">
        <v>220</v>
      </c>
      <c r="C111" s="36">
        <v>3364</v>
      </c>
    </row>
    <row r="112" spans="1:3" x14ac:dyDescent="0.15">
      <c r="A112" s="8">
        <v>7</v>
      </c>
      <c r="B112" s="39" t="s">
        <v>221</v>
      </c>
      <c r="C112" s="36">
        <v>3330</v>
      </c>
    </row>
    <row r="113" spans="1:3" x14ac:dyDescent="0.15">
      <c r="A113" s="8">
        <v>8</v>
      </c>
      <c r="B113" s="39" t="s">
        <v>222</v>
      </c>
      <c r="C113" s="36">
        <v>3105</v>
      </c>
    </row>
    <row r="114" spans="1:3" x14ac:dyDescent="0.15">
      <c r="A114" s="8">
        <v>9</v>
      </c>
      <c r="B114" s="39" t="s">
        <v>223</v>
      </c>
      <c r="C114" s="36">
        <v>3240</v>
      </c>
    </row>
    <row r="115" spans="1:3" x14ac:dyDescent="0.15">
      <c r="A115" s="8">
        <v>10</v>
      </c>
      <c r="B115" s="39" t="s">
        <v>224</v>
      </c>
      <c r="C115" s="36">
        <v>3263</v>
      </c>
    </row>
    <row r="116" spans="1:3" x14ac:dyDescent="0.15">
      <c r="A116" s="8">
        <v>11</v>
      </c>
      <c r="B116" s="39" t="s">
        <v>225</v>
      </c>
      <c r="C116" s="36">
        <v>2982</v>
      </c>
    </row>
    <row r="117" spans="1:3" x14ac:dyDescent="0.15">
      <c r="A117" s="8">
        <v>12</v>
      </c>
      <c r="B117" s="39" t="s">
        <v>226</v>
      </c>
      <c r="C117" s="36">
        <v>3522</v>
      </c>
    </row>
    <row r="118" spans="1:3" x14ac:dyDescent="0.15">
      <c r="A118" s="8">
        <v>13</v>
      </c>
      <c r="B118" s="39" t="s">
        <v>227</v>
      </c>
      <c r="C118" s="36">
        <v>3645</v>
      </c>
    </row>
    <row r="119" spans="1:3" x14ac:dyDescent="0.15">
      <c r="A119" s="8">
        <v>14</v>
      </c>
      <c r="B119" s="39" t="s">
        <v>228</v>
      </c>
      <c r="C119" s="36">
        <v>3117</v>
      </c>
    </row>
    <row r="120" spans="1:3" x14ac:dyDescent="0.15">
      <c r="A120" s="8">
        <v>15</v>
      </c>
      <c r="B120" s="39" t="s">
        <v>229</v>
      </c>
      <c r="C120" s="36">
        <v>2520</v>
      </c>
    </row>
    <row r="121" spans="1:3" x14ac:dyDescent="0.15">
      <c r="A121" s="8">
        <v>16</v>
      </c>
      <c r="B121" s="39" t="s">
        <v>230</v>
      </c>
      <c r="C121" s="36">
        <v>3612</v>
      </c>
    </row>
    <row r="122" spans="1:3" x14ac:dyDescent="0.15">
      <c r="A122" s="8">
        <v>17</v>
      </c>
      <c r="B122" s="39" t="s">
        <v>231</v>
      </c>
      <c r="C122" s="36">
        <v>4489</v>
      </c>
    </row>
    <row r="123" spans="1:3" x14ac:dyDescent="0.15">
      <c r="A123" s="8">
        <v>18</v>
      </c>
      <c r="B123" s="39" t="s">
        <v>232</v>
      </c>
      <c r="C123" s="36">
        <v>3825</v>
      </c>
    </row>
    <row r="124" spans="1:3" x14ac:dyDescent="0.15">
      <c r="A124" s="8">
        <v>19</v>
      </c>
      <c r="B124" s="39" t="s">
        <v>233</v>
      </c>
      <c r="C124" s="36">
        <v>3488</v>
      </c>
    </row>
    <row r="125" spans="1:3" x14ac:dyDescent="0.15">
      <c r="A125" s="8">
        <v>20</v>
      </c>
      <c r="B125" s="39" t="s">
        <v>234</v>
      </c>
      <c r="C125" s="36">
        <v>3027</v>
      </c>
    </row>
    <row r="126" spans="1:3" x14ac:dyDescent="0.15">
      <c r="A126" s="8">
        <v>21</v>
      </c>
      <c r="B126" s="39" t="s">
        <v>235</v>
      </c>
      <c r="C126" s="36">
        <v>4107</v>
      </c>
    </row>
    <row r="127" spans="1:3" x14ac:dyDescent="0.15">
      <c r="A127" s="8">
        <v>22</v>
      </c>
      <c r="B127" s="39" t="s">
        <v>236</v>
      </c>
      <c r="C127" s="36">
        <v>3544</v>
      </c>
    </row>
    <row r="128" spans="1:3" x14ac:dyDescent="0.15">
      <c r="A128" s="8">
        <v>23</v>
      </c>
      <c r="B128" s="39" t="s">
        <v>237</v>
      </c>
      <c r="C128" s="36">
        <v>3522</v>
      </c>
    </row>
    <row r="129" spans="1:3" x14ac:dyDescent="0.15">
      <c r="A129" s="8">
        <v>24</v>
      </c>
      <c r="B129" s="39" t="s">
        <v>238</v>
      </c>
      <c r="C129" s="36">
        <v>4152</v>
      </c>
    </row>
    <row r="130" spans="1:3" x14ac:dyDescent="0.15">
      <c r="A130" s="8">
        <v>25</v>
      </c>
      <c r="B130" s="39" t="s">
        <v>239</v>
      </c>
      <c r="C130" s="36">
        <v>3252</v>
      </c>
    </row>
    <row r="131" spans="1:3" x14ac:dyDescent="0.15">
      <c r="A131" s="8">
        <v>26</v>
      </c>
      <c r="B131" s="39" t="s">
        <v>240</v>
      </c>
      <c r="C131" s="36">
        <v>3758</v>
      </c>
    </row>
    <row r="132" spans="1:3" x14ac:dyDescent="0.15">
      <c r="A132" s="8">
        <v>27</v>
      </c>
      <c r="B132" s="39" t="s">
        <v>241</v>
      </c>
      <c r="C132" s="36">
        <v>2982</v>
      </c>
    </row>
    <row r="133" spans="1:3" x14ac:dyDescent="0.15">
      <c r="A133" s="8">
        <v>28</v>
      </c>
      <c r="B133" s="39" t="s">
        <v>242</v>
      </c>
      <c r="C133" s="36">
        <v>5097</v>
      </c>
    </row>
    <row r="134" spans="1:3" x14ac:dyDescent="0.15">
      <c r="A134" s="8">
        <v>29</v>
      </c>
      <c r="B134" s="39" t="s">
        <v>243</v>
      </c>
      <c r="C134" s="36">
        <v>3702</v>
      </c>
    </row>
    <row r="135" spans="1:3" x14ac:dyDescent="0.15">
      <c r="A135" s="8">
        <v>30</v>
      </c>
      <c r="B135" s="39" t="s">
        <v>244</v>
      </c>
      <c r="C135" s="36">
        <v>3600</v>
      </c>
    </row>
    <row r="136" spans="1:3" x14ac:dyDescent="0.15">
      <c r="A136" s="8">
        <v>31</v>
      </c>
      <c r="B136" s="39" t="s">
        <v>245</v>
      </c>
      <c r="C136" s="36">
        <v>3263</v>
      </c>
    </row>
    <row r="137" spans="1:3" x14ac:dyDescent="0.15">
      <c r="A137" s="8">
        <v>32</v>
      </c>
      <c r="B137" s="39" t="s">
        <v>246</v>
      </c>
      <c r="C137" s="36">
        <v>5862</v>
      </c>
    </row>
    <row r="138" spans="1:3" x14ac:dyDescent="0.15">
      <c r="A138" s="8">
        <v>33</v>
      </c>
      <c r="B138" s="39" t="s">
        <v>247</v>
      </c>
      <c r="C138" s="36">
        <v>3094</v>
      </c>
    </row>
    <row r="139" spans="1:3" x14ac:dyDescent="0.15">
      <c r="A139" s="8">
        <v>34</v>
      </c>
      <c r="B139" s="39" t="s">
        <v>248</v>
      </c>
      <c r="C139" s="36">
        <v>3105</v>
      </c>
    </row>
    <row r="140" spans="1:3" x14ac:dyDescent="0.15">
      <c r="A140" s="8">
        <v>35</v>
      </c>
      <c r="B140" s="39" t="s">
        <v>249</v>
      </c>
      <c r="C140" s="36">
        <v>3319</v>
      </c>
    </row>
    <row r="141" spans="1:3" x14ac:dyDescent="0.15">
      <c r="A141" s="8">
        <v>36</v>
      </c>
      <c r="B141" s="39" t="s">
        <v>250</v>
      </c>
      <c r="C141" s="36">
        <v>2892</v>
      </c>
    </row>
    <row r="142" spans="1:3" x14ac:dyDescent="0.15">
      <c r="A142" s="8">
        <v>37</v>
      </c>
      <c r="B142" s="39" t="s">
        <v>251</v>
      </c>
      <c r="C142" s="36">
        <v>3072</v>
      </c>
    </row>
    <row r="143" spans="1:3" x14ac:dyDescent="0.15">
      <c r="A143" s="8">
        <v>38</v>
      </c>
      <c r="B143" s="39" t="s">
        <v>252</v>
      </c>
      <c r="C143" s="36">
        <v>3690</v>
      </c>
    </row>
    <row r="144" spans="1:3" x14ac:dyDescent="0.15">
      <c r="A144" s="8">
        <v>39</v>
      </c>
      <c r="B144" s="39" t="s">
        <v>253</v>
      </c>
      <c r="C144" s="36">
        <v>3454</v>
      </c>
    </row>
    <row r="145" spans="1:3" x14ac:dyDescent="0.15">
      <c r="A145" s="8">
        <v>40</v>
      </c>
      <c r="B145" s="39" t="s">
        <v>254</v>
      </c>
      <c r="C145" s="36">
        <v>2861</v>
      </c>
    </row>
    <row r="146" spans="1:3" x14ac:dyDescent="0.15">
      <c r="A146" s="8">
        <v>41</v>
      </c>
      <c r="B146" s="39" t="s">
        <v>255</v>
      </c>
      <c r="C146" s="36">
        <v>3263</v>
      </c>
    </row>
    <row r="147" spans="1:3" x14ac:dyDescent="0.15">
      <c r="A147" s="8">
        <v>42</v>
      </c>
      <c r="B147" s="39" t="s">
        <v>256</v>
      </c>
      <c r="C147" s="36">
        <v>2078</v>
      </c>
    </row>
    <row r="148" spans="1:3" x14ac:dyDescent="0.15">
      <c r="A148" s="8">
        <v>43</v>
      </c>
      <c r="B148" s="39" t="s">
        <v>257</v>
      </c>
      <c r="C148" s="36">
        <v>3353</v>
      </c>
    </row>
    <row r="149" spans="1:3" x14ac:dyDescent="0.15">
      <c r="A149" s="8">
        <v>44</v>
      </c>
      <c r="B149" s="39" t="s">
        <v>258</v>
      </c>
      <c r="C149" s="36">
        <v>3229</v>
      </c>
    </row>
    <row r="150" spans="1:3" x14ac:dyDescent="0.15">
      <c r="A150" s="8">
        <v>45</v>
      </c>
      <c r="B150" s="39" t="s">
        <v>259</v>
      </c>
      <c r="C150" s="36">
        <v>3042</v>
      </c>
    </row>
    <row r="151" spans="1:3" x14ac:dyDescent="0.15">
      <c r="A151" s="8">
        <v>46</v>
      </c>
      <c r="B151" s="39" t="s">
        <v>260</v>
      </c>
      <c r="C151" s="36">
        <v>2914</v>
      </c>
    </row>
    <row r="152" spans="1:3" x14ac:dyDescent="0.15">
      <c r="A152" s="8">
        <v>47</v>
      </c>
      <c r="B152" s="39" t="s">
        <v>261</v>
      </c>
      <c r="C152" s="36">
        <v>2824</v>
      </c>
    </row>
    <row r="153" spans="1:3" x14ac:dyDescent="0.15">
      <c r="A153" s="8">
        <v>48</v>
      </c>
      <c r="B153" s="39" t="s">
        <v>262</v>
      </c>
      <c r="C153" s="36">
        <v>2951</v>
      </c>
    </row>
    <row r="154" spans="1:3" x14ac:dyDescent="0.15">
      <c r="A154" s="8">
        <v>49</v>
      </c>
      <c r="B154" s="39" t="s">
        <v>263</v>
      </c>
      <c r="C154" s="36">
        <v>2858</v>
      </c>
    </row>
    <row r="155" spans="1:3" x14ac:dyDescent="0.15">
      <c r="A155" s="8">
        <v>50</v>
      </c>
      <c r="B155" s="39" t="s">
        <v>319</v>
      </c>
      <c r="C155" s="36">
        <v>2014</v>
      </c>
    </row>
    <row r="156" spans="1:3" x14ac:dyDescent="0.15">
      <c r="A156" s="8">
        <v>51</v>
      </c>
      <c r="B156" s="39" t="s">
        <v>320</v>
      </c>
      <c r="C156" s="36">
        <v>1744</v>
      </c>
    </row>
    <row r="157" spans="1:3" x14ac:dyDescent="0.15">
      <c r="A157" s="12">
        <v>52</v>
      </c>
      <c r="B157" s="40" t="s">
        <v>264</v>
      </c>
      <c r="C157" s="38">
        <v>1470</v>
      </c>
    </row>
    <row r="158" spans="1:3" x14ac:dyDescent="0.15">
      <c r="A158" s="42">
        <v>1</v>
      </c>
      <c r="B158" s="44" t="s">
        <v>265</v>
      </c>
      <c r="C158" s="36">
        <v>3184</v>
      </c>
    </row>
    <row r="159" spans="1:3" x14ac:dyDescent="0.15">
      <c r="A159" s="42">
        <v>2</v>
      </c>
      <c r="B159" s="44" t="s">
        <v>266</v>
      </c>
      <c r="C159" s="36">
        <v>2858</v>
      </c>
    </row>
    <row r="160" spans="1:3" x14ac:dyDescent="0.15">
      <c r="A160" s="42">
        <v>3</v>
      </c>
      <c r="B160" s="44" t="s">
        <v>267</v>
      </c>
      <c r="C160" s="36">
        <v>1980</v>
      </c>
    </row>
    <row r="161" spans="1:3" x14ac:dyDescent="0.15">
      <c r="A161" s="42">
        <v>4</v>
      </c>
      <c r="B161" s="44" t="s">
        <v>268</v>
      </c>
      <c r="C161" s="36">
        <v>2914</v>
      </c>
    </row>
    <row r="162" spans="1:3" x14ac:dyDescent="0.15">
      <c r="A162" s="42">
        <v>5</v>
      </c>
      <c r="B162" s="44" t="s">
        <v>269</v>
      </c>
      <c r="C162" s="36">
        <v>3555</v>
      </c>
    </row>
    <row r="163" spans="1:3" x14ac:dyDescent="0.15">
      <c r="A163" s="42">
        <v>6</v>
      </c>
      <c r="B163" s="44" t="s">
        <v>270</v>
      </c>
      <c r="C163" s="36">
        <v>3510</v>
      </c>
    </row>
    <row r="164" spans="1:3" x14ac:dyDescent="0.15">
      <c r="A164" s="42">
        <v>7</v>
      </c>
      <c r="B164" s="44" t="s">
        <v>271</v>
      </c>
      <c r="C164" s="36">
        <v>3533</v>
      </c>
    </row>
    <row r="165" spans="1:3" x14ac:dyDescent="0.15">
      <c r="A165" s="42">
        <v>8</v>
      </c>
      <c r="B165" s="44" t="s">
        <v>272</v>
      </c>
      <c r="C165" s="36">
        <v>3285</v>
      </c>
    </row>
    <row r="166" spans="1:3" x14ac:dyDescent="0.15">
      <c r="A166" s="42">
        <v>9</v>
      </c>
      <c r="B166" s="44" t="s">
        <v>273</v>
      </c>
      <c r="C166" s="36">
        <v>3387</v>
      </c>
    </row>
    <row r="167" spans="1:3" x14ac:dyDescent="0.15">
      <c r="A167" s="42">
        <v>10</v>
      </c>
      <c r="B167" s="44" t="s">
        <v>274</v>
      </c>
      <c r="C167" s="36">
        <v>3477</v>
      </c>
    </row>
    <row r="168" spans="1:3" x14ac:dyDescent="0.15">
      <c r="A168" s="42">
        <v>11</v>
      </c>
      <c r="B168" s="44" t="s">
        <v>275</v>
      </c>
      <c r="C168" s="36">
        <v>3150</v>
      </c>
    </row>
    <row r="169" spans="1:3" x14ac:dyDescent="0.15">
      <c r="A169" s="42">
        <v>12</v>
      </c>
      <c r="B169" s="44" t="s">
        <v>276</v>
      </c>
      <c r="C169" s="36">
        <v>3679</v>
      </c>
    </row>
    <row r="170" spans="1:3" x14ac:dyDescent="0.15">
      <c r="A170" s="42">
        <v>13</v>
      </c>
      <c r="B170" s="44" t="s">
        <v>277</v>
      </c>
      <c r="C170" s="36">
        <v>3803</v>
      </c>
    </row>
    <row r="171" spans="1:3" x14ac:dyDescent="0.15">
      <c r="A171" s="42">
        <v>14</v>
      </c>
      <c r="B171" s="44" t="s">
        <v>278</v>
      </c>
      <c r="C171" s="36">
        <v>3252</v>
      </c>
    </row>
    <row r="172" spans="1:3" x14ac:dyDescent="0.15">
      <c r="A172" s="42">
        <v>15</v>
      </c>
      <c r="B172" s="44" t="s">
        <v>279</v>
      </c>
      <c r="C172" s="36">
        <v>2655</v>
      </c>
    </row>
    <row r="173" spans="1:3" x14ac:dyDescent="0.15">
      <c r="A173" s="42">
        <v>16</v>
      </c>
      <c r="B173" s="44" t="s">
        <v>280</v>
      </c>
      <c r="C173" s="36">
        <v>3949</v>
      </c>
    </row>
    <row r="174" spans="1:3" x14ac:dyDescent="0.15">
      <c r="A174" s="42">
        <v>17</v>
      </c>
      <c r="B174" s="44" t="s">
        <v>281</v>
      </c>
      <c r="C174" s="36">
        <v>4680</v>
      </c>
    </row>
    <row r="175" spans="1:3" x14ac:dyDescent="0.15">
      <c r="A175" s="42">
        <v>18</v>
      </c>
      <c r="B175" s="44" t="s">
        <v>282</v>
      </c>
      <c r="C175" s="36">
        <v>4005</v>
      </c>
    </row>
    <row r="176" spans="1:3" x14ac:dyDescent="0.15">
      <c r="A176" s="42">
        <v>19</v>
      </c>
      <c r="B176" s="44" t="s">
        <v>283</v>
      </c>
      <c r="C176" s="36">
        <v>3814</v>
      </c>
    </row>
    <row r="177" spans="1:3" x14ac:dyDescent="0.15">
      <c r="A177" s="42">
        <v>20</v>
      </c>
      <c r="B177" s="44" t="s">
        <v>284</v>
      </c>
      <c r="C177" s="36">
        <v>3308</v>
      </c>
    </row>
    <row r="178" spans="1:3" x14ac:dyDescent="0.15">
      <c r="A178" s="42">
        <v>21</v>
      </c>
      <c r="B178" s="44" t="s">
        <v>285</v>
      </c>
      <c r="C178" s="36">
        <v>4320</v>
      </c>
    </row>
    <row r="179" spans="1:3" x14ac:dyDescent="0.15">
      <c r="A179" s="42">
        <v>22</v>
      </c>
      <c r="B179" s="44" t="s">
        <v>286</v>
      </c>
      <c r="C179" s="36">
        <v>3702</v>
      </c>
    </row>
    <row r="180" spans="1:3" x14ac:dyDescent="0.15">
      <c r="A180" s="42">
        <v>23</v>
      </c>
      <c r="B180" s="44" t="s">
        <v>287</v>
      </c>
      <c r="C180" s="36">
        <v>3780</v>
      </c>
    </row>
    <row r="181" spans="1:3" x14ac:dyDescent="0.15">
      <c r="A181" s="42">
        <v>24</v>
      </c>
      <c r="B181" s="44" t="s">
        <v>288</v>
      </c>
      <c r="C181" s="36">
        <v>4332</v>
      </c>
    </row>
    <row r="182" spans="1:3" x14ac:dyDescent="0.15">
      <c r="A182" s="42">
        <v>25</v>
      </c>
      <c r="B182" s="44" t="s">
        <v>289</v>
      </c>
      <c r="C182" s="36">
        <v>3488</v>
      </c>
    </row>
    <row r="183" spans="1:3" x14ac:dyDescent="0.15">
      <c r="A183" s="42">
        <v>26</v>
      </c>
      <c r="B183" s="44" t="s">
        <v>290</v>
      </c>
      <c r="C183" s="36">
        <v>4118</v>
      </c>
    </row>
    <row r="184" spans="1:3" x14ac:dyDescent="0.15">
      <c r="A184" s="42">
        <v>27</v>
      </c>
      <c r="B184" s="44" t="s">
        <v>291</v>
      </c>
      <c r="C184" s="36">
        <v>3319</v>
      </c>
    </row>
    <row r="185" spans="1:3" x14ac:dyDescent="0.15">
      <c r="A185" s="42">
        <v>28</v>
      </c>
      <c r="B185" s="44" t="s">
        <v>292</v>
      </c>
      <c r="C185" s="36">
        <v>5310</v>
      </c>
    </row>
    <row r="186" spans="1:3" x14ac:dyDescent="0.15">
      <c r="A186" s="42">
        <v>29</v>
      </c>
      <c r="B186" s="44" t="s">
        <v>293</v>
      </c>
      <c r="C186" s="36">
        <v>3882</v>
      </c>
    </row>
    <row r="187" spans="1:3" x14ac:dyDescent="0.15">
      <c r="A187" s="42">
        <v>30</v>
      </c>
      <c r="B187" s="44" t="s">
        <v>294</v>
      </c>
      <c r="C187" s="36">
        <v>3769</v>
      </c>
    </row>
    <row r="188" spans="1:3" x14ac:dyDescent="0.15">
      <c r="A188" s="42">
        <v>31</v>
      </c>
      <c r="B188" s="44" t="s">
        <v>295</v>
      </c>
      <c r="C188" s="36">
        <v>3454</v>
      </c>
    </row>
    <row r="189" spans="1:3" x14ac:dyDescent="0.15">
      <c r="A189" s="42">
        <v>32</v>
      </c>
      <c r="B189" s="44" t="s">
        <v>296</v>
      </c>
      <c r="C189" s="36">
        <v>6120</v>
      </c>
    </row>
    <row r="190" spans="1:3" x14ac:dyDescent="0.15">
      <c r="A190" s="42">
        <v>33</v>
      </c>
      <c r="B190" s="44" t="s">
        <v>297</v>
      </c>
      <c r="C190" s="36">
        <v>3375</v>
      </c>
    </row>
    <row r="191" spans="1:3" x14ac:dyDescent="0.15">
      <c r="A191" s="42">
        <v>34</v>
      </c>
      <c r="B191" s="44" t="s">
        <v>298</v>
      </c>
      <c r="C191" s="36">
        <v>3240</v>
      </c>
    </row>
    <row r="192" spans="1:3" x14ac:dyDescent="0.15">
      <c r="A192" s="42">
        <v>35</v>
      </c>
      <c r="B192" s="44" t="s">
        <v>299</v>
      </c>
      <c r="C192" s="36">
        <v>3465</v>
      </c>
    </row>
    <row r="193" spans="1:3" x14ac:dyDescent="0.15">
      <c r="A193" s="42">
        <v>36</v>
      </c>
      <c r="B193" s="44" t="s">
        <v>300</v>
      </c>
      <c r="C193" s="36">
        <v>3038</v>
      </c>
    </row>
    <row r="194" spans="1:3" x14ac:dyDescent="0.15">
      <c r="A194" s="42">
        <v>37</v>
      </c>
      <c r="B194" s="44" t="s">
        <v>301</v>
      </c>
      <c r="C194" s="36">
        <v>3218</v>
      </c>
    </row>
    <row r="195" spans="1:3" x14ac:dyDescent="0.15">
      <c r="A195" s="42">
        <v>38</v>
      </c>
      <c r="B195" s="44" t="s">
        <v>302</v>
      </c>
      <c r="C195" s="36">
        <v>3848</v>
      </c>
    </row>
    <row r="196" spans="1:3" x14ac:dyDescent="0.15">
      <c r="A196" s="42">
        <v>39</v>
      </c>
      <c r="B196" s="44" t="s">
        <v>303</v>
      </c>
      <c r="C196" s="36">
        <v>3645</v>
      </c>
    </row>
    <row r="197" spans="1:3" x14ac:dyDescent="0.15">
      <c r="A197" s="42">
        <v>40</v>
      </c>
      <c r="B197" s="44" t="s">
        <v>304</v>
      </c>
      <c r="C197" s="36">
        <v>3024</v>
      </c>
    </row>
    <row r="198" spans="1:3" x14ac:dyDescent="0.15">
      <c r="A198" s="42">
        <v>41</v>
      </c>
      <c r="B198" s="44" t="s">
        <v>305</v>
      </c>
      <c r="C198" s="36">
        <v>3420</v>
      </c>
    </row>
    <row r="199" spans="1:3" x14ac:dyDescent="0.15">
      <c r="A199" s="42">
        <v>42</v>
      </c>
      <c r="B199" s="44" t="s">
        <v>306</v>
      </c>
      <c r="C199" s="36">
        <v>2196</v>
      </c>
    </row>
    <row r="200" spans="1:3" x14ac:dyDescent="0.15">
      <c r="A200" s="42">
        <v>43</v>
      </c>
      <c r="B200" s="44" t="s">
        <v>307</v>
      </c>
      <c r="C200" s="36">
        <v>3522</v>
      </c>
    </row>
    <row r="201" spans="1:3" x14ac:dyDescent="0.15">
      <c r="A201" s="42">
        <v>44</v>
      </c>
      <c r="B201" s="44" t="s">
        <v>308</v>
      </c>
      <c r="C201" s="36">
        <v>3364</v>
      </c>
    </row>
    <row r="202" spans="1:3" x14ac:dyDescent="0.15">
      <c r="A202" s="42">
        <v>45</v>
      </c>
      <c r="B202" s="44" t="s">
        <v>309</v>
      </c>
      <c r="C202" s="36">
        <v>3027</v>
      </c>
    </row>
    <row r="203" spans="1:3" x14ac:dyDescent="0.15">
      <c r="A203" s="42">
        <v>46</v>
      </c>
      <c r="B203" s="44" t="s">
        <v>310</v>
      </c>
      <c r="C203" s="36">
        <v>3038</v>
      </c>
    </row>
    <row r="204" spans="1:3" x14ac:dyDescent="0.15">
      <c r="A204" s="42">
        <v>47</v>
      </c>
      <c r="B204" s="44" t="s">
        <v>311</v>
      </c>
      <c r="C204" s="36">
        <v>2948</v>
      </c>
    </row>
    <row r="205" spans="1:3" x14ac:dyDescent="0.15">
      <c r="A205" s="42">
        <v>48</v>
      </c>
      <c r="B205" s="44" t="s">
        <v>312</v>
      </c>
      <c r="C205" s="36">
        <v>3119</v>
      </c>
    </row>
    <row r="206" spans="1:3" x14ac:dyDescent="0.15">
      <c r="A206" s="42">
        <v>49</v>
      </c>
      <c r="B206" s="44" t="s">
        <v>313</v>
      </c>
      <c r="C206" s="36">
        <v>2970</v>
      </c>
    </row>
    <row r="207" spans="1:3" x14ac:dyDescent="0.15">
      <c r="A207" s="42">
        <v>50</v>
      </c>
      <c r="B207" s="44" t="s">
        <v>321</v>
      </c>
      <c r="C207" s="36">
        <v>2138</v>
      </c>
    </row>
    <row r="208" spans="1:3" x14ac:dyDescent="0.15">
      <c r="A208" s="42">
        <v>51</v>
      </c>
      <c r="B208" s="44" t="s">
        <v>322</v>
      </c>
      <c r="C208" s="36">
        <v>1868</v>
      </c>
    </row>
    <row r="209" spans="1:3" x14ac:dyDescent="0.15">
      <c r="A209" s="43">
        <v>52</v>
      </c>
      <c r="B209" s="45" t="s">
        <v>314</v>
      </c>
      <c r="C209" s="38">
        <v>1540</v>
      </c>
    </row>
    <row r="210" spans="1:3" x14ac:dyDescent="0.15">
      <c r="A210" s="42">
        <v>1</v>
      </c>
      <c r="B210" s="39" t="s">
        <v>324</v>
      </c>
      <c r="C210" s="38">
        <v>3364</v>
      </c>
    </row>
    <row r="211" spans="1:3" x14ac:dyDescent="0.15">
      <c r="A211" s="42">
        <v>2</v>
      </c>
      <c r="B211" s="39" t="s">
        <v>325</v>
      </c>
      <c r="C211" s="38">
        <v>3015</v>
      </c>
    </row>
    <row r="212" spans="1:3" x14ac:dyDescent="0.15">
      <c r="A212" s="42">
        <v>3</v>
      </c>
      <c r="B212" s="39" t="s">
        <v>326</v>
      </c>
      <c r="C212" s="38">
        <v>2082</v>
      </c>
    </row>
    <row r="213" spans="1:3" x14ac:dyDescent="0.15">
      <c r="A213" s="42">
        <v>4</v>
      </c>
      <c r="B213" s="39" t="s">
        <v>327</v>
      </c>
      <c r="C213" s="38">
        <v>3049</v>
      </c>
    </row>
    <row r="214" spans="1:3" x14ac:dyDescent="0.15">
      <c r="A214" s="42">
        <v>5</v>
      </c>
      <c r="B214" s="39" t="s">
        <v>328</v>
      </c>
      <c r="C214" s="38">
        <v>3758</v>
      </c>
    </row>
    <row r="215" spans="1:3" x14ac:dyDescent="0.15">
      <c r="A215" s="42">
        <v>6</v>
      </c>
      <c r="B215" s="39" t="s">
        <v>329</v>
      </c>
      <c r="C215" s="38">
        <v>3702</v>
      </c>
    </row>
    <row r="216" spans="1:3" x14ac:dyDescent="0.15">
      <c r="A216" s="42">
        <v>7</v>
      </c>
      <c r="B216" s="39" t="s">
        <v>330</v>
      </c>
      <c r="C216" s="38">
        <v>3690</v>
      </c>
    </row>
    <row r="217" spans="1:3" x14ac:dyDescent="0.15">
      <c r="A217" s="42">
        <v>8</v>
      </c>
      <c r="B217" s="39" t="s">
        <v>331</v>
      </c>
      <c r="C217" s="38">
        <v>3432</v>
      </c>
    </row>
    <row r="218" spans="1:3" x14ac:dyDescent="0.15">
      <c r="A218" s="42">
        <v>9</v>
      </c>
      <c r="B218" s="39" t="s">
        <v>332</v>
      </c>
      <c r="C218" s="38">
        <v>3668</v>
      </c>
    </row>
    <row r="219" spans="1:3" x14ac:dyDescent="0.15">
      <c r="A219" s="42">
        <v>10</v>
      </c>
      <c r="B219" s="39" t="s">
        <v>333</v>
      </c>
      <c r="C219" s="38">
        <v>3668</v>
      </c>
    </row>
    <row r="220" spans="1:3" x14ac:dyDescent="0.15">
      <c r="A220" s="42">
        <v>11</v>
      </c>
      <c r="B220" s="39" t="s">
        <v>334</v>
      </c>
      <c r="C220" s="38">
        <v>3330</v>
      </c>
    </row>
    <row r="221" spans="1:3" x14ac:dyDescent="0.15">
      <c r="A221" s="42">
        <v>12</v>
      </c>
      <c r="B221" s="39" t="s">
        <v>335</v>
      </c>
      <c r="C221" s="38">
        <v>3882</v>
      </c>
    </row>
    <row r="222" spans="1:3" x14ac:dyDescent="0.15">
      <c r="A222" s="42">
        <v>13</v>
      </c>
      <c r="B222" s="39" t="s">
        <v>336</v>
      </c>
      <c r="C222" s="38">
        <v>4163</v>
      </c>
    </row>
    <row r="223" spans="1:3" x14ac:dyDescent="0.15">
      <c r="A223" s="42">
        <v>14</v>
      </c>
      <c r="B223" s="39" t="s">
        <v>337</v>
      </c>
      <c r="C223" s="38">
        <v>3432</v>
      </c>
    </row>
    <row r="224" spans="1:3" x14ac:dyDescent="0.15">
      <c r="A224" s="42">
        <v>15</v>
      </c>
      <c r="B224" s="39" t="s">
        <v>338</v>
      </c>
      <c r="C224" s="38">
        <v>2858</v>
      </c>
    </row>
    <row r="225" spans="1:3" x14ac:dyDescent="0.15">
      <c r="A225" s="42">
        <v>16</v>
      </c>
      <c r="B225" s="39" t="s">
        <v>339</v>
      </c>
      <c r="C225" s="38">
        <v>4163</v>
      </c>
    </row>
    <row r="226" spans="1:3" x14ac:dyDescent="0.15">
      <c r="A226" s="42">
        <v>17</v>
      </c>
      <c r="B226" s="39" t="s">
        <v>340</v>
      </c>
      <c r="C226" s="38">
        <v>4984</v>
      </c>
    </row>
    <row r="227" spans="1:3" x14ac:dyDescent="0.15">
      <c r="A227" s="42">
        <v>18</v>
      </c>
      <c r="B227" s="39" t="s">
        <v>341</v>
      </c>
      <c r="C227" s="38">
        <v>4455</v>
      </c>
    </row>
    <row r="228" spans="1:3" x14ac:dyDescent="0.15">
      <c r="A228" s="42">
        <v>19</v>
      </c>
      <c r="B228" s="39" t="s">
        <v>342</v>
      </c>
      <c r="C228" s="38">
        <v>4028</v>
      </c>
    </row>
    <row r="229" spans="1:3" x14ac:dyDescent="0.15">
      <c r="A229" s="42">
        <v>20</v>
      </c>
      <c r="B229" s="39" t="s">
        <v>343</v>
      </c>
      <c r="C229" s="38">
        <v>3488</v>
      </c>
    </row>
    <row r="230" spans="1:3" x14ac:dyDescent="0.15">
      <c r="A230" s="42">
        <v>21</v>
      </c>
      <c r="B230" s="39" t="s">
        <v>344</v>
      </c>
      <c r="C230" s="38">
        <v>4557</v>
      </c>
    </row>
    <row r="231" spans="1:3" x14ac:dyDescent="0.15">
      <c r="A231" s="42">
        <v>22</v>
      </c>
      <c r="B231" s="39" t="s">
        <v>345</v>
      </c>
      <c r="C231" s="38">
        <v>3915</v>
      </c>
    </row>
    <row r="232" spans="1:3" x14ac:dyDescent="0.15">
      <c r="A232" s="42">
        <v>23</v>
      </c>
      <c r="B232" s="39" t="s">
        <v>346</v>
      </c>
      <c r="C232" s="38">
        <v>3994</v>
      </c>
    </row>
    <row r="233" spans="1:3" x14ac:dyDescent="0.15">
      <c r="A233" s="42">
        <v>24</v>
      </c>
      <c r="B233" s="39" t="s">
        <v>347</v>
      </c>
      <c r="C233" s="38">
        <v>4568</v>
      </c>
    </row>
    <row r="234" spans="1:3" x14ac:dyDescent="0.15">
      <c r="A234" s="42">
        <v>25</v>
      </c>
      <c r="B234" s="39" t="s">
        <v>348</v>
      </c>
      <c r="C234" s="38">
        <v>3645</v>
      </c>
    </row>
    <row r="235" spans="1:3" x14ac:dyDescent="0.15">
      <c r="A235" s="42">
        <v>26</v>
      </c>
      <c r="B235" s="39" t="s">
        <v>349</v>
      </c>
      <c r="C235" s="38">
        <v>4298</v>
      </c>
    </row>
    <row r="236" spans="1:3" x14ac:dyDescent="0.15">
      <c r="A236" s="42">
        <v>27</v>
      </c>
      <c r="B236" s="39" t="s">
        <v>350</v>
      </c>
      <c r="C236" s="38">
        <v>3465</v>
      </c>
    </row>
    <row r="237" spans="1:3" x14ac:dyDescent="0.15">
      <c r="A237" s="42">
        <v>28</v>
      </c>
      <c r="B237" s="39" t="s">
        <v>351</v>
      </c>
      <c r="C237" s="38">
        <v>5614</v>
      </c>
    </row>
    <row r="238" spans="1:3" x14ac:dyDescent="0.15">
      <c r="A238" s="42">
        <v>29</v>
      </c>
      <c r="B238" s="39" t="s">
        <v>352</v>
      </c>
      <c r="C238" s="38">
        <v>4107</v>
      </c>
    </row>
    <row r="239" spans="1:3" x14ac:dyDescent="0.15">
      <c r="A239" s="42">
        <v>30</v>
      </c>
      <c r="B239" s="39" t="s">
        <v>353</v>
      </c>
      <c r="C239" s="38">
        <v>3983</v>
      </c>
    </row>
    <row r="240" spans="1:3" x14ac:dyDescent="0.15">
      <c r="A240" s="42">
        <v>31</v>
      </c>
      <c r="B240" s="39" t="s">
        <v>354</v>
      </c>
      <c r="C240" s="38">
        <v>3612</v>
      </c>
    </row>
    <row r="241" spans="1:3" x14ac:dyDescent="0.15">
      <c r="A241" s="42">
        <v>32</v>
      </c>
      <c r="B241" s="39" t="s">
        <v>355</v>
      </c>
      <c r="C241" s="38">
        <v>6458</v>
      </c>
    </row>
    <row r="242" spans="1:3" x14ac:dyDescent="0.15">
      <c r="A242" s="42">
        <v>33</v>
      </c>
      <c r="B242" s="39" t="s">
        <v>356</v>
      </c>
      <c r="C242" s="38">
        <v>3567</v>
      </c>
    </row>
    <row r="243" spans="1:3" x14ac:dyDescent="0.15">
      <c r="A243" s="42">
        <v>34</v>
      </c>
      <c r="B243" s="39" t="s">
        <v>357</v>
      </c>
      <c r="C243" s="38">
        <v>3420</v>
      </c>
    </row>
    <row r="244" spans="1:3" x14ac:dyDescent="0.15">
      <c r="A244" s="42">
        <v>35</v>
      </c>
      <c r="B244" s="39" t="s">
        <v>358</v>
      </c>
      <c r="C244" s="38">
        <v>3713</v>
      </c>
    </row>
    <row r="245" spans="1:3" x14ac:dyDescent="0.15">
      <c r="A245" s="42">
        <v>36</v>
      </c>
      <c r="B245" s="39" t="s">
        <v>359</v>
      </c>
      <c r="C245" s="38">
        <v>3218</v>
      </c>
    </row>
    <row r="246" spans="1:3" x14ac:dyDescent="0.15">
      <c r="A246" s="42">
        <v>37</v>
      </c>
      <c r="B246" s="39" t="s">
        <v>360</v>
      </c>
      <c r="C246" s="38">
        <v>3387</v>
      </c>
    </row>
    <row r="247" spans="1:3" x14ac:dyDescent="0.15">
      <c r="A247" s="42">
        <v>38</v>
      </c>
      <c r="B247" s="39" t="s">
        <v>361</v>
      </c>
      <c r="C247" s="38">
        <v>4062</v>
      </c>
    </row>
    <row r="248" spans="1:3" x14ac:dyDescent="0.15">
      <c r="A248" s="42">
        <v>39</v>
      </c>
      <c r="B248" s="39" t="s">
        <v>362</v>
      </c>
      <c r="C248" s="38">
        <v>3848</v>
      </c>
    </row>
    <row r="249" spans="1:3" x14ac:dyDescent="0.15">
      <c r="A249" s="42">
        <v>40</v>
      </c>
      <c r="B249" s="39" t="s">
        <v>363</v>
      </c>
      <c r="C249" s="38">
        <v>3049</v>
      </c>
    </row>
    <row r="250" spans="1:3" x14ac:dyDescent="0.15">
      <c r="A250" s="42">
        <v>41</v>
      </c>
      <c r="B250" s="39" t="s">
        <v>364</v>
      </c>
      <c r="C250" s="38">
        <v>3612</v>
      </c>
    </row>
    <row r="251" spans="1:3" x14ac:dyDescent="0.15">
      <c r="A251" s="42">
        <v>42</v>
      </c>
      <c r="B251" s="39" t="s">
        <v>365</v>
      </c>
      <c r="C251" s="38">
        <v>3814</v>
      </c>
    </row>
    <row r="252" spans="1:3" x14ac:dyDescent="0.15">
      <c r="A252" s="42">
        <v>43</v>
      </c>
      <c r="B252" s="39" t="s">
        <v>366</v>
      </c>
      <c r="C252" s="38">
        <v>3713</v>
      </c>
    </row>
    <row r="253" spans="1:3" x14ac:dyDescent="0.15">
      <c r="A253" s="42">
        <v>44</v>
      </c>
      <c r="B253" s="39" t="s">
        <v>367</v>
      </c>
      <c r="C253" s="38">
        <v>3555</v>
      </c>
    </row>
    <row r="254" spans="1:3" x14ac:dyDescent="0.15">
      <c r="A254" s="42">
        <v>45</v>
      </c>
      <c r="B254" s="39" t="s">
        <v>368</v>
      </c>
      <c r="C254" s="38">
        <v>3205</v>
      </c>
    </row>
    <row r="255" spans="1:3" x14ac:dyDescent="0.15">
      <c r="A255" s="42">
        <v>46</v>
      </c>
      <c r="B255" s="39" t="s">
        <v>369</v>
      </c>
      <c r="C255" s="38">
        <v>3330</v>
      </c>
    </row>
    <row r="256" spans="1:3" x14ac:dyDescent="0.15">
      <c r="A256" s="42">
        <v>47</v>
      </c>
      <c r="B256" s="39" t="s">
        <v>370</v>
      </c>
      <c r="C256" s="38">
        <v>3117</v>
      </c>
    </row>
    <row r="257" spans="1:3" x14ac:dyDescent="0.15">
      <c r="A257" s="42">
        <v>48</v>
      </c>
      <c r="B257" s="39" t="s">
        <v>371</v>
      </c>
      <c r="C257" s="38">
        <v>3303</v>
      </c>
    </row>
    <row r="258" spans="1:3" x14ac:dyDescent="0.15">
      <c r="A258" s="42">
        <v>49</v>
      </c>
      <c r="B258" s="39" t="s">
        <v>372</v>
      </c>
      <c r="C258" s="38">
        <v>3150</v>
      </c>
    </row>
    <row r="259" spans="1:3" x14ac:dyDescent="0.15">
      <c r="A259" s="42">
        <v>50</v>
      </c>
      <c r="B259" s="39" t="s">
        <v>373</v>
      </c>
      <c r="C259" s="38">
        <v>2273</v>
      </c>
    </row>
    <row r="260" spans="1:3" x14ac:dyDescent="0.15">
      <c r="A260" s="42">
        <v>51</v>
      </c>
      <c r="B260" s="39" t="s">
        <v>374</v>
      </c>
      <c r="C260" s="38">
        <v>1980</v>
      </c>
    </row>
    <row r="261" spans="1:3" x14ac:dyDescent="0.15">
      <c r="A261" s="43">
        <v>52</v>
      </c>
      <c r="B261" s="40" t="s">
        <v>375</v>
      </c>
      <c r="C261" s="38">
        <v>1619</v>
      </c>
    </row>
    <row r="262" spans="1:3" x14ac:dyDescent="0.15">
      <c r="A262" s="42">
        <v>1</v>
      </c>
      <c r="B262" s="39" t="s">
        <v>376</v>
      </c>
      <c r="C262" s="36">
        <v>3454</v>
      </c>
    </row>
    <row r="263" spans="1:3" x14ac:dyDescent="0.15">
      <c r="A263" s="42">
        <v>2</v>
      </c>
      <c r="B263" s="39" t="s">
        <v>377</v>
      </c>
      <c r="C263" s="36">
        <v>3038</v>
      </c>
    </row>
    <row r="264" spans="1:3" x14ac:dyDescent="0.15">
      <c r="A264" s="42">
        <v>3</v>
      </c>
      <c r="B264" s="39" t="s">
        <v>378</v>
      </c>
      <c r="C264" s="36">
        <v>2104</v>
      </c>
    </row>
    <row r="265" spans="1:3" x14ac:dyDescent="0.15">
      <c r="A265" s="42">
        <v>4</v>
      </c>
      <c r="B265" s="39" t="s">
        <v>379</v>
      </c>
      <c r="C265" s="36">
        <v>3117</v>
      </c>
    </row>
    <row r="266" spans="1:3" x14ac:dyDescent="0.15">
      <c r="A266" s="42">
        <v>5</v>
      </c>
      <c r="B266" s="39" t="s">
        <v>380</v>
      </c>
      <c r="C266" s="36">
        <v>3780</v>
      </c>
    </row>
    <row r="267" spans="1:3" x14ac:dyDescent="0.15">
      <c r="A267" s="42">
        <v>6</v>
      </c>
      <c r="B267" s="39" t="s">
        <v>381</v>
      </c>
      <c r="C267" s="36">
        <v>3724</v>
      </c>
    </row>
    <row r="268" spans="1:3" x14ac:dyDescent="0.15">
      <c r="A268" s="42">
        <v>7</v>
      </c>
      <c r="B268" s="39" t="s">
        <v>382</v>
      </c>
      <c r="C268" s="36">
        <v>3724</v>
      </c>
    </row>
    <row r="269" spans="1:3" x14ac:dyDescent="0.15">
      <c r="A269" s="42">
        <v>8</v>
      </c>
      <c r="B269" s="39" t="s">
        <v>383</v>
      </c>
      <c r="C269" s="36">
        <v>3645</v>
      </c>
    </row>
    <row r="270" spans="1:3" x14ac:dyDescent="0.15">
      <c r="A270" s="42">
        <v>9</v>
      </c>
      <c r="B270" s="39" t="s">
        <v>384</v>
      </c>
      <c r="C270" s="36">
        <v>3859</v>
      </c>
    </row>
    <row r="271" spans="1:3" x14ac:dyDescent="0.15">
      <c r="A271" s="42">
        <v>10</v>
      </c>
      <c r="B271" s="39" t="s">
        <v>385</v>
      </c>
      <c r="C271" s="36">
        <v>3803</v>
      </c>
    </row>
    <row r="272" spans="1:3" x14ac:dyDescent="0.15">
      <c r="A272" s="42">
        <v>11</v>
      </c>
      <c r="B272" s="39" t="s">
        <v>386</v>
      </c>
      <c r="C272" s="36">
        <v>3353</v>
      </c>
    </row>
    <row r="273" spans="1:3" x14ac:dyDescent="0.15">
      <c r="A273" s="42">
        <v>12</v>
      </c>
      <c r="B273" s="39" t="s">
        <v>387</v>
      </c>
      <c r="C273" s="36">
        <v>4107</v>
      </c>
    </row>
    <row r="274" spans="1:3" x14ac:dyDescent="0.15">
      <c r="A274" s="42">
        <v>13</v>
      </c>
      <c r="B274" s="39" t="s">
        <v>388</v>
      </c>
      <c r="C274" s="36">
        <v>4287</v>
      </c>
    </row>
    <row r="275" spans="1:3" x14ac:dyDescent="0.15">
      <c r="A275" s="42">
        <v>14</v>
      </c>
      <c r="B275" s="39" t="s">
        <v>389</v>
      </c>
      <c r="C275" s="36">
        <v>3499</v>
      </c>
    </row>
    <row r="276" spans="1:3" x14ac:dyDescent="0.15">
      <c r="A276" s="42">
        <v>15</v>
      </c>
      <c r="B276" s="39" t="s">
        <v>390</v>
      </c>
      <c r="C276" s="36">
        <v>2880</v>
      </c>
    </row>
    <row r="277" spans="1:3" x14ac:dyDescent="0.15">
      <c r="A277" s="42">
        <v>16</v>
      </c>
      <c r="B277" s="39" t="s">
        <v>391</v>
      </c>
      <c r="C277" s="36">
        <v>4197</v>
      </c>
    </row>
    <row r="278" spans="1:3" x14ac:dyDescent="0.15">
      <c r="A278" s="42">
        <v>17</v>
      </c>
      <c r="B278" s="39" t="s">
        <v>392</v>
      </c>
      <c r="C278" s="36">
        <v>5029</v>
      </c>
    </row>
    <row r="279" spans="1:3" x14ac:dyDescent="0.15">
      <c r="A279" s="42">
        <v>18</v>
      </c>
      <c r="B279" s="39" t="s">
        <v>393</v>
      </c>
      <c r="C279" s="36">
        <v>4725</v>
      </c>
    </row>
    <row r="280" spans="1:3" x14ac:dyDescent="0.15">
      <c r="A280" s="42">
        <v>19</v>
      </c>
      <c r="B280" s="39" t="s">
        <v>394</v>
      </c>
      <c r="C280" s="36">
        <v>4253</v>
      </c>
    </row>
    <row r="281" spans="1:3" x14ac:dyDescent="0.15">
      <c r="A281" s="42">
        <v>20</v>
      </c>
      <c r="B281" s="39" t="s">
        <v>395</v>
      </c>
      <c r="C281" s="36">
        <v>3612</v>
      </c>
    </row>
    <row r="282" spans="1:3" x14ac:dyDescent="0.15">
      <c r="A282" s="42">
        <v>21</v>
      </c>
      <c r="B282" s="39" t="s">
        <v>396</v>
      </c>
      <c r="C282" s="36">
        <v>4815</v>
      </c>
    </row>
    <row r="283" spans="1:3" x14ac:dyDescent="0.15">
      <c r="A283" s="42">
        <v>22</v>
      </c>
      <c r="B283" s="39" t="s">
        <v>397</v>
      </c>
      <c r="C283" s="36">
        <v>4129</v>
      </c>
    </row>
    <row r="284" spans="1:3" x14ac:dyDescent="0.15">
      <c r="A284" s="42">
        <v>23</v>
      </c>
      <c r="B284" s="39" t="s">
        <v>398</v>
      </c>
      <c r="C284" s="36">
        <v>4107</v>
      </c>
    </row>
    <row r="285" spans="1:3" x14ac:dyDescent="0.15">
      <c r="A285" s="42">
        <v>24</v>
      </c>
      <c r="B285" s="39" t="s">
        <v>399</v>
      </c>
      <c r="C285" s="36">
        <v>4725</v>
      </c>
    </row>
    <row r="286" spans="1:3" x14ac:dyDescent="0.15">
      <c r="A286" s="42">
        <v>25</v>
      </c>
      <c r="B286" s="39" t="s">
        <v>400</v>
      </c>
      <c r="C286" s="36">
        <v>3870</v>
      </c>
    </row>
    <row r="287" spans="1:3" x14ac:dyDescent="0.15">
      <c r="A287" s="42">
        <v>26</v>
      </c>
      <c r="B287" s="39" t="s">
        <v>401</v>
      </c>
      <c r="C287" s="36">
        <v>4467</v>
      </c>
    </row>
    <row r="288" spans="1:3" x14ac:dyDescent="0.15">
      <c r="A288" s="42">
        <v>27</v>
      </c>
      <c r="B288" s="39" t="s">
        <v>402</v>
      </c>
      <c r="C288" s="36">
        <v>3679</v>
      </c>
    </row>
    <row r="289" spans="1:3" x14ac:dyDescent="0.15">
      <c r="A289" s="42">
        <v>28</v>
      </c>
      <c r="B289" s="39" t="s">
        <v>403</v>
      </c>
      <c r="C289" s="36">
        <v>5929</v>
      </c>
    </row>
    <row r="290" spans="1:3" x14ac:dyDescent="0.15">
      <c r="A290" s="42">
        <v>29</v>
      </c>
      <c r="B290" s="39" t="s">
        <v>404</v>
      </c>
      <c r="C290" s="36">
        <v>4298</v>
      </c>
    </row>
    <row r="291" spans="1:3" x14ac:dyDescent="0.15">
      <c r="A291" s="42">
        <v>30</v>
      </c>
      <c r="B291" s="39" t="s">
        <v>405</v>
      </c>
      <c r="C291" s="36">
        <v>4039</v>
      </c>
    </row>
    <row r="292" spans="1:3" x14ac:dyDescent="0.15">
      <c r="A292" s="42">
        <v>31</v>
      </c>
      <c r="B292" s="39" t="s">
        <v>406</v>
      </c>
      <c r="C292" s="36">
        <v>3657</v>
      </c>
    </row>
    <row r="293" spans="1:3" x14ac:dyDescent="0.15">
      <c r="A293" s="42">
        <v>32</v>
      </c>
      <c r="B293" s="39" t="s">
        <v>407</v>
      </c>
      <c r="C293" s="36">
        <v>6604</v>
      </c>
    </row>
    <row r="294" spans="1:3" x14ac:dyDescent="0.15">
      <c r="A294" s="42">
        <v>33</v>
      </c>
      <c r="B294" s="39" t="s">
        <v>408</v>
      </c>
      <c r="C294" s="36">
        <v>3713</v>
      </c>
    </row>
    <row r="295" spans="1:3" x14ac:dyDescent="0.15">
      <c r="A295" s="42">
        <v>34</v>
      </c>
      <c r="B295" s="39" t="s">
        <v>409</v>
      </c>
      <c r="C295" s="36">
        <v>3443</v>
      </c>
    </row>
    <row r="296" spans="1:3" x14ac:dyDescent="0.15">
      <c r="A296" s="42">
        <v>35</v>
      </c>
      <c r="B296" s="39" t="s">
        <v>410</v>
      </c>
      <c r="C296" s="36">
        <v>3803</v>
      </c>
    </row>
    <row r="297" spans="1:3" x14ac:dyDescent="0.15">
      <c r="A297" s="42">
        <v>36</v>
      </c>
      <c r="B297" s="39" t="s">
        <v>411</v>
      </c>
      <c r="C297" s="36">
        <v>3387</v>
      </c>
    </row>
    <row r="298" spans="1:3" x14ac:dyDescent="0.15">
      <c r="A298" s="42">
        <v>37</v>
      </c>
      <c r="B298" s="39" t="s">
        <v>412</v>
      </c>
      <c r="C298" s="36">
        <v>3510</v>
      </c>
    </row>
    <row r="299" spans="1:3" x14ac:dyDescent="0.15">
      <c r="A299" s="42">
        <v>38</v>
      </c>
      <c r="B299" s="39" t="s">
        <v>413</v>
      </c>
      <c r="C299" s="36">
        <v>4298</v>
      </c>
    </row>
    <row r="300" spans="1:3" x14ac:dyDescent="0.15">
      <c r="A300" s="42">
        <v>39</v>
      </c>
      <c r="B300" s="39" t="s">
        <v>414</v>
      </c>
      <c r="C300" s="36">
        <v>4028</v>
      </c>
    </row>
    <row r="301" spans="1:3" x14ac:dyDescent="0.15">
      <c r="A301" s="42">
        <v>40</v>
      </c>
      <c r="B301" s="39" t="s">
        <v>415</v>
      </c>
      <c r="C301" s="36">
        <v>3128</v>
      </c>
    </row>
    <row r="302" spans="1:3" x14ac:dyDescent="0.15">
      <c r="A302" s="42">
        <v>41</v>
      </c>
      <c r="B302" s="39" t="s">
        <v>416</v>
      </c>
      <c r="C302" s="36">
        <v>3747</v>
      </c>
    </row>
    <row r="303" spans="1:3" x14ac:dyDescent="0.15">
      <c r="A303" s="42">
        <v>42</v>
      </c>
      <c r="B303" s="39" t="s">
        <v>417</v>
      </c>
      <c r="C303" s="36">
        <v>3940</v>
      </c>
    </row>
    <row r="304" spans="1:3" x14ac:dyDescent="0.15">
      <c r="A304" s="42">
        <v>43</v>
      </c>
      <c r="B304" s="39" t="s">
        <v>418</v>
      </c>
      <c r="C304" s="36">
        <v>3870</v>
      </c>
    </row>
    <row r="305" spans="1:3" x14ac:dyDescent="0.15">
      <c r="A305" s="42">
        <v>44</v>
      </c>
      <c r="B305" s="39" t="s">
        <v>419</v>
      </c>
      <c r="C305" s="36">
        <v>3758</v>
      </c>
    </row>
    <row r="306" spans="1:3" x14ac:dyDescent="0.15">
      <c r="A306" s="42">
        <v>45</v>
      </c>
      <c r="B306" s="39" t="s">
        <v>420</v>
      </c>
      <c r="C306" s="36">
        <v>3311</v>
      </c>
    </row>
    <row r="307" spans="1:3" x14ac:dyDescent="0.15">
      <c r="A307" s="42">
        <v>46</v>
      </c>
      <c r="B307" s="39" t="s">
        <v>421</v>
      </c>
      <c r="C307" s="36">
        <v>3387</v>
      </c>
    </row>
    <row r="308" spans="1:3" x14ac:dyDescent="0.15">
      <c r="A308" s="42">
        <v>47</v>
      </c>
      <c r="B308" s="39" t="s">
        <v>422</v>
      </c>
      <c r="C308" s="36">
        <v>3218</v>
      </c>
    </row>
    <row r="309" spans="1:3" x14ac:dyDescent="0.15">
      <c r="A309" s="42">
        <v>48</v>
      </c>
      <c r="B309" s="39" t="s">
        <v>423</v>
      </c>
      <c r="C309" s="36">
        <v>3412</v>
      </c>
    </row>
    <row r="310" spans="1:3" x14ac:dyDescent="0.15">
      <c r="A310" s="42">
        <v>49</v>
      </c>
      <c r="B310" s="39" t="s">
        <v>424</v>
      </c>
      <c r="C310" s="36">
        <v>3150</v>
      </c>
    </row>
    <row r="311" spans="1:3" x14ac:dyDescent="0.15">
      <c r="A311" s="42">
        <v>50</v>
      </c>
      <c r="B311" s="39" t="s">
        <v>425</v>
      </c>
      <c r="C311" s="36">
        <v>2307</v>
      </c>
    </row>
    <row r="312" spans="1:3" x14ac:dyDescent="0.15">
      <c r="A312" s="42">
        <v>51</v>
      </c>
      <c r="B312" s="39" t="s">
        <v>426</v>
      </c>
      <c r="C312" s="36">
        <v>2104</v>
      </c>
    </row>
    <row r="313" spans="1:3" x14ac:dyDescent="0.15">
      <c r="A313" s="43">
        <v>52</v>
      </c>
      <c r="B313" s="40" t="s">
        <v>427</v>
      </c>
      <c r="C313" s="38">
        <v>1637</v>
      </c>
    </row>
  </sheetData>
  <phoneticPr fontId="2"/>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2"/>
  <sheetViews>
    <sheetView workbookViewId="0">
      <selection activeCell="J8" sqref="J8:K9"/>
    </sheetView>
  </sheetViews>
  <sheetFormatPr defaultRowHeight="13.5" x14ac:dyDescent="0.15"/>
  <cols>
    <col min="1" max="1" width="21.25" bestFit="1" customWidth="1"/>
  </cols>
  <sheetData>
    <row r="1" spans="1:1" x14ac:dyDescent="0.15">
      <c r="A1" t="s">
        <v>65</v>
      </c>
    </row>
    <row r="2" spans="1:1" x14ac:dyDescent="0.15">
      <c r="A2" t="s">
        <v>166</v>
      </c>
    </row>
    <row r="3" spans="1:1" x14ac:dyDescent="0.15">
      <c r="A3" t="s">
        <v>167</v>
      </c>
    </row>
    <row r="4" spans="1:1" x14ac:dyDescent="0.15">
      <c r="A4" t="s">
        <v>168</v>
      </c>
    </row>
    <row r="5" spans="1:1" x14ac:dyDescent="0.15">
      <c r="A5" t="s">
        <v>169</v>
      </c>
    </row>
    <row r="6" spans="1:1" x14ac:dyDescent="0.15">
      <c r="A6" t="s">
        <v>170</v>
      </c>
    </row>
    <row r="7" spans="1:1" x14ac:dyDescent="0.15">
      <c r="A7" t="s">
        <v>171</v>
      </c>
    </row>
    <row r="8" spans="1:1" x14ac:dyDescent="0.15">
      <c r="A8" t="s">
        <v>172</v>
      </c>
    </row>
    <row r="9" spans="1:1" x14ac:dyDescent="0.15">
      <c r="A9" t="s">
        <v>173</v>
      </c>
    </row>
    <row r="10" spans="1:1" x14ac:dyDescent="0.15">
      <c r="A10" t="s">
        <v>174</v>
      </c>
    </row>
    <row r="11" spans="1:1" x14ac:dyDescent="0.15">
      <c r="A11" t="s">
        <v>175</v>
      </c>
    </row>
    <row r="12" spans="1:1" x14ac:dyDescent="0.15">
      <c r="A12" t="s">
        <v>176</v>
      </c>
    </row>
    <row r="13" spans="1:1" x14ac:dyDescent="0.15">
      <c r="A13" t="s">
        <v>177</v>
      </c>
    </row>
    <row r="14" spans="1:1" x14ac:dyDescent="0.15">
      <c r="A14" t="s">
        <v>178</v>
      </c>
    </row>
    <row r="15" spans="1:1" x14ac:dyDescent="0.15">
      <c r="A15" t="s">
        <v>179</v>
      </c>
    </row>
    <row r="16" spans="1:1" x14ac:dyDescent="0.15">
      <c r="A16" t="s">
        <v>180</v>
      </c>
    </row>
    <row r="17" spans="1:1" x14ac:dyDescent="0.15">
      <c r="A17" t="s">
        <v>181</v>
      </c>
    </row>
    <row r="18" spans="1:1" x14ac:dyDescent="0.15">
      <c r="A18" t="s">
        <v>182</v>
      </c>
    </row>
    <row r="19" spans="1:1" x14ac:dyDescent="0.15">
      <c r="A19" t="s">
        <v>183</v>
      </c>
    </row>
    <row r="20" spans="1:1" x14ac:dyDescent="0.15">
      <c r="A20" t="s">
        <v>184</v>
      </c>
    </row>
    <row r="21" spans="1:1" x14ac:dyDescent="0.15">
      <c r="A21" t="s">
        <v>185</v>
      </c>
    </row>
    <row r="22" spans="1:1" x14ac:dyDescent="0.15">
      <c r="A22" t="s">
        <v>186</v>
      </c>
    </row>
    <row r="23" spans="1:1" x14ac:dyDescent="0.15">
      <c r="A23" t="s">
        <v>187</v>
      </c>
    </row>
    <row r="24" spans="1:1" x14ac:dyDescent="0.15">
      <c r="A24" t="s">
        <v>188</v>
      </c>
    </row>
    <row r="25" spans="1:1" x14ac:dyDescent="0.15">
      <c r="A25" t="s">
        <v>189</v>
      </c>
    </row>
    <row r="26" spans="1:1" x14ac:dyDescent="0.15">
      <c r="A26" t="s">
        <v>190</v>
      </c>
    </row>
    <row r="27" spans="1:1" x14ac:dyDescent="0.15">
      <c r="A27" t="s">
        <v>191</v>
      </c>
    </row>
    <row r="28" spans="1:1" x14ac:dyDescent="0.15">
      <c r="A28" t="s">
        <v>192</v>
      </c>
    </row>
    <row r="29" spans="1:1" x14ac:dyDescent="0.15">
      <c r="A29" t="s">
        <v>193</v>
      </c>
    </row>
    <row r="30" spans="1:1" x14ac:dyDescent="0.15">
      <c r="A30" t="s">
        <v>194</v>
      </c>
    </row>
    <row r="31" spans="1:1" x14ac:dyDescent="0.15">
      <c r="A31" t="s">
        <v>195</v>
      </c>
    </row>
    <row r="32" spans="1:1" x14ac:dyDescent="0.15">
      <c r="A32" t="s">
        <v>196</v>
      </c>
    </row>
    <row r="33" spans="1:1" x14ac:dyDescent="0.15">
      <c r="A33" t="s">
        <v>197</v>
      </c>
    </row>
    <row r="34" spans="1:1" x14ac:dyDescent="0.15">
      <c r="A34" t="s">
        <v>198</v>
      </c>
    </row>
    <row r="35" spans="1:1" x14ac:dyDescent="0.15">
      <c r="A35" t="s">
        <v>199</v>
      </c>
    </row>
    <row r="36" spans="1:1" x14ac:dyDescent="0.15">
      <c r="A36" t="s">
        <v>200</v>
      </c>
    </row>
    <row r="37" spans="1:1" x14ac:dyDescent="0.15">
      <c r="A37" t="s">
        <v>201</v>
      </c>
    </row>
    <row r="38" spans="1:1" x14ac:dyDescent="0.15">
      <c r="A38" t="s">
        <v>202</v>
      </c>
    </row>
    <row r="39" spans="1:1" x14ac:dyDescent="0.15">
      <c r="A39" t="s">
        <v>203</v>
      </c>
    </row>
    <row r="40" spans="1:1" x14ac:dyDescent="0.15">
      <c r="A40" t="s">
        <v>204</v>
      </c>
    </row>
    <row r="41" spans="1:1" x14ac:dyDescent="0.15">
      <c r="A41" t="s">
        <v>205</v>
      </c>
    </row>
    <row r="42" spans="1:1" x14ac:dyDescent="0.15">
      <c r="A42" t="s">
        <v>206</v>
      </c>
    </row>
    <row r="43" spans="1:1" x14ac:dyDescent="0.15">
      <c r="A43" t="s">
        <v>207</v>
      </c>
    </row>
    <row r="44" spans="1:1" x14ac:dyDescent="0.15">
      <c r="A44" t="s">
        <v>208</v>
      </c>
    </row>
    <row r="45" spans="1:1" x14ac:dyDescent="0.15">
      <c r="A45" t="s">
        <v>209</v>
      </c>
    </row>
    <row r="46" spans="1:1" x14ac:dyDescent="0.15">
      <c r="A46" t="s">
        <v>210</v>
      </c>
    </row>
    <row r="47" spans="1:1" x14ac:dyDescent="0.15">
      <c r="A47" t="s">
        <v>211</v>
      </c>
    </row>
    <row r="48" spans="1:1" x14ac:dyDescent="0.15">
      <c r="A48" t="s">
        <v>44</v>
      </c>
    </row>
    <row r="49" spans="1:1" x14ac:dyDescent="0.15">
      <c r="A49" t="s">
        <v>212</v>
      </c>
    </row>
    <row r="50" spans="1:1" x14ac:dyDescent="0.15">
      <c r="A50" t="s">
        <v>213</v>
      </c>
    </row>
    <row r="51" spans="1:1" x14ac:dyDescent="0.15">
      <c r="A51" t="s">
        <v>214</v>
      </c>
    </row>
    <row r="52" spans="1:1" x14ac:dyDescent="0.15">
      <c r="A52" t="s">
        <v>45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様式（工事）</vt:lpstr>
      <vt:lpstr>追加用_理由欄</vt:lpstr>
      <vt:lpstr>追加用_職種別労働報酬確認表</vt:lpstr>
      <vt:lpstr>追加用_職種別労働報酬確認表 (2)</vt:lpstr>
      <vt:lpstr>報告年月</vt:lpstr>
      <vt:lpstr>単価表</vt:lpstr>
      <vt:lpstr>職種</vt:lpstr>
      <vt:lpstr>追加用_職種別労働報酬確認表!Print_Area</vt:lpstr>
      <vt:lpstr>'追加用_職種別労働報酬確認表 (2)'!Print_Area</vt:lpstr>
      <vt:lpstr>追加用_理由欄!Print_Area</vt:lpstr>
      <vt:lpstr>'様式（工事）'!Print_Area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common</dc:creator>
  <cp:lastModifiedBy>澤田　尚宏</cp:lastModifiedBy>
  <cp:lastPrinted>2023-03-28T00:35:53Z</cp:lastPrinted>
  <dcterms:created xsi:type="dcterms:W3CDTF">2019-10-21T04:06:02Z</dcterms:created>
  <dcterms:modified xsi:type="dcterms:W3CDTF">2026-03-27T06:11:04Z</dcterms:modified>
</cp:coreProperties>
</file>