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統計係\杉並区統計書\19：令和５年版\5-06：インターネットアップロード用(05完成後、区HP用)\01土地・気象\"/>
    </mc:Choice>
  </mc:AlternateContent>
  <bookViews>
    <workbookView xWindow="13665" yWindow="-15" windowWidth="6870" windowHeight="7755" firstSheet="1" activeTab="1"/>
  </bookViews>
  <sheets>
    <sheet name="使用しない" sheetId="8" state="hidden" r:id="rId1"/>
    <sheet name="1-4(1)" sheetId="6" r:id="rId2"/>
    <sheet name="1-4(2)" sheetId="7" r:id="rId3"/>
    <sheet name="参考３用町丁別面積(自動集計)" sheetId="10" state="hidden" r:id="rId4"/>
  </sheets>
  <definedNames>
    <definedName name="_xlnm.Print_Area" localSheetId="0">使用しない!$A$1:$J$63</definedName>
  </definedNames>
  <calcPr calcId="162913"/>
</workbook>
</file>

<file path=xl/calcChain.xml><?xml version="1.0" encoding="utf-8"?>
<calcChain xmlns="http://schemas.openxmlformats.org/spreadsheetml/2006/main">
  <c r="B32" i="10" l="1"/>
  <c r="B33" i="10"/>
  <c r="B34" i="10"/>
  <c r="B35" i="10"/>
  <c r="B36" i="10"/>
  <c r="B37" i="10"/>
  <c r="B38" i="10"/>
  <c r="B39" i="10"/>
  <c r="B31" i="10"/>
  <c r="B23" i="10"/>
  <c r="B24" i="10"/>
  <c r="B25" i="10"/>
  <c r="B26" i="10"/>
  <c r="B27" i="10"/>
  <c r="B28" i="10"/>
  <c r="B29" i="10"/>
  <c r="B30" i="10"/>
  <c r="B22" i="10"/>
  <c r="B14" i="10"/>
  <c r="B15" i="10"/>
  <c r="B16" i="10"/>
  <c r="B17" i="10"/>
  <c r="B18" i="10"/>
  <c r="B19" i="10"/>
  <c r="B20" i="10"/>
  <c r="B21" i="10"/>
  <c r="B13" i="10"/>
  <c r="B5" i="10"/>
  <c r="B6" i="10"/>
  <c r="B7" i="10"/>
  <c r="B8" i="10"/>
  <c r="B9" i="10"/>
  <c r="B10" i="10"/>
  <c r="B11" i="10"/>
  <c r="B12" i="10"/>
  <c r="B4" i="10"/>
  <c r="B3" i="10"/>
  <c r="I50" i="8"/>
  <c r="I5" i="8"/>
  <c r="D7" i="8"/>
  <c r="I30" i="8"/>
  <c r="D35" i="8"/>
  <c r="D33" i="8"/>
  <c r="D34" i="8"/>
  <c r="I39" i="8"/>
  <c r="D23" i="8"/>
  <c r="D15" i="8"/>
  <c r="D36" i="8"/>
  <c r="D19" i="8"/>
  <c r="D18" i="8"/>
  <c r="I48" i="8"/>
  <c r="I19" i="8"/>
  <c r="I6" i="8"/>
  <c r="D21" i="8"/>
  <c r="D44" i="8"/>
  <c r="I43" i="8"/>
  <c r="D29" i="8"/>
  <c r="I51" i="8"/>
  <c r="D10" i="8"/>
  <c r="I15" i="8"/>
  <c r="D43" i="8"/>
  <c r="D45" i="8"/>
  <c r="D39" i="8"/>
  <c r="D13" i="8"/>
  <c r="I11" i="8"/>
  <c r="I45" i="8"/>
  <c r="D11" i="8"/>
  <c r="I13" i="8"/>
  <c r="I17" i="8"/>
  <c r="I12" i="8"/>
  <c r="I33" i="8"/>
  <c r="I36" i="8"/>
  <c r="I8" i="8"/>
  <c r="D24" i="8"/>
  <c r="I25" i="8"/>
  <c r="I40" i="8"/>
  <c r="I46" i="8"/>
  <c r="I28" i="8"/>
  <c r="D50" i="8"/>
  <c r="I47" i="8"/>
  <c r="D28" i="8"/>
  <c r="D49" i="8"/>
  <c r="D48" i="8"/>
  <c r="D54" i="8"/>
  <c r="I26" i="8"/>
  <c r="I27" i="8"/>
  <c r="I44" i="8"/>
  <c r="D53" i="8"/>
  <c r="D9" i="8"/>
  <c r="I18" i="8"/>
  <c r="D27" i="8"/>
  <c r="I20" i="8"/>
  <c r="D30" i="8"/>
  <c r="I14" i="8"/>
  <c r="D17" i="8"/>
  <c r="I34" i="8"/>
  <c r="D51" i="8"/>
  <c r="D42" i="8"/>
  <c r="I42" i="8"/>
  <c r="D47" i="8"/>
  <c r="I38" i="8"/>
  <c r="I35" i="8"/>
  <c r="D22" i="8"/>
  <c r="I7" i="8"/>
  <c r="D25" i="8"/>
  <c r="I9" i="8"/>
  <c r="D16" i="8"/>
  <c r="D12" i="8"/>
  <c r="D31" i="8"/>
  <c r="D41" i="8"/>
  <c r="I32" i="8"/>
  <c r="D37" i="8"/>
  <c r="I22" i="8"/>
  <c r="K29" i="8"/>
  <c r="I24" i="8"/>
</calcChain>
</file>

<file path=xl/comments1.xml><?xml version="1.0" encoding="utf-8"?>
<comments xmlns="http://schemas.openxmlformats.org/spreadsheetml/2006/main">
  <authors>
    <author>saito-chikako</author>
  </authors>
  <commentList>
    <comment ref="K18" authorId="0" shapeId="0">
      <text>
        <r>
          <rPr>
            <b/>
            <sz val="9"/>
            <color indexed="81"/>
            <rFont val="ＭＳ Ｐゴシック"/>
            <family val="3"/>
            <charset val="128"/>
          </rPr>
          <t xml:space="preserve">・荒川河口部
・中央防波堤埋立地
・鳥島
・ベヨネース列岩
・須美寿島
・孀婦岩
は国土地理院のHP
で確認　10/1付のものが4月にはでる
地理院ホーム  &gt; GIS・国土の情報 &gt; 全国都道府県市区町村別面積調 
</t>
        </r>
      </text>
    </comment>
    <comment ref="K62" authorId="0" shapeId="0">
      <text>
        <r>
          <rPr>
            <b/>
            <sz val="9"/>
            <color indexed="81"/>
            <rFont val="ＭＳ Ｐゴシック"/>
            <family val="3"/>
            <charset val="128"/>
          </rPr>
          <t>資料:部分の文書番号(25総行区第370号)については、毎年変更、三月くらいにくる土地面積の通達番号を用いる</t>
        </r>
      </text>
    </comment>
  </commentList>
</comments>
</file>

<file path=xl/sharedStrings.xml><?xml version="1.0" encoding="utf-8"?>
<sst xmlns="http://schemas.openxmlformats.org/spreadsheetml/2006/main" count="234" uniqueCount="184">
  <si>
    <t>1 000.00</t>
    <phoneticPr fontId="2"/>
  </si>
  <si>
    <r>
      <rPr>
        <sz val="11"/>
        <color indexed="10"/>
        <rFont val="ＭＳ Ｐ明朝"/>
        <family val="1"/>
        <charset val="128"/>
      </rPr>
      <t>計算の都合によるものと思われる。</t>
    </r>
    <rPh sb="0" eb="2">
      <t>ケイサン</t>
    </rPh>
    <rPh sb="3" eb="5">
      <t>ツゴウ</t>
    </rPh>
    <rPh sb="11" eb="12">
      <t>オモ</t>
    </rPh>
    <phoneticPr fontId="2"/>
  </si>
  <si>
    <t>a</t>
    <phoneticPr fontId="2"/>
  </si>
  <si>
    <t>c</t>
    <phoneticPr fontId="2"/>
  </si>
  <si>
    <t>境界未定等　aは境界の一部が未定のため参考値を示した。</t>
    <rPh sb="0" eb="2">
      <t>キョウカイ</t>
    </rPh>
    <rPh sb="2" eb="4">
      <t>ミテイ</t>
    </rPh>
    <rPh sb="4" eb="5">
      <t>ナド</t>
    </rPh>
    <phoneticPr fontId="2"/>
  </si>
  <si>
    <t>1-2　東京都地域別面積</t>
    <rPh sb="4" eb="5">
      <t>ヒガシ</t>
    </rPh>
    <rPh sb="5" eb="6">
      <t>キョウ</t>
    </rPh>
    <rPh sb="6" eb="7">
      <t>ミヤコ</t>
    </rPh>
    <rPh sb="7" eb="8">
      <t>チ</t>
    </rPh>
    <rPh sb="8" eb="9">
      <t>イキ</t>
    </rPh>
    <rPh sb="9" eb="10">
      <t>ベツ</t>
    </rPh>
    <rPh sb="10" eb="11">
      <t>メン</t>
    </rPh>
    <rPh sb="11" eb="12">
      <t>セキ</t>
    </rPh>
    <phoneticPr fontId="6"/>
  </si>
  <si>
    <t>(単位　面積　k㎡,千分比　‰)</t>
    <rPh sb="1" eb="3">
      <t>タンイ</t>
    </rPh>
    <rPh sb="4" eb="6">
      <t>メンセキ</t>
    </rPh>
    <rPh sb="10" eb="11">
      <t>セン</t>
    </rPh>
    <rPh sb="11" eb="12">
      <t>ブン</t>
    </rPh>
    <rPh sb="12" eb="13">
      <t>ヒ</t>
    </rPh>
    <phoneticPr fontId="6"/>
  </si>
  <si>
    <t>地              域</t>
    <rPh sb="0" eb="1">
      <t>チ</t>
    </rPh>
    <rPh sb="15" eb="16">
      <t>イキ</t>
    </rPh>
    <phoneticPr fontId="2"/>
  </si>
  <si>
    <t>面　 積</t>
    <rPh sb="0" eb="1">
      <t>メン</t>
    </rPh>
    <rPh sb="3" eb="4">
      <t>セキ</t>
    </rPh>
    <phoneticPr fontId="2"/>
  </si>
  <si>
    <t>千 分 比</t>
    <rPh sb="0" eb="1">
      <t>セン</t>
    </rPh>
    <rPh sb="2" eb="3">
      <t>ブン</t>
    </rPh>
    <rPh sb="4" eb="5">
      <t>ヒ</t>
    </rPh>
    <phoneticPr fontId="2"/>
  </si>
  <si>
    <t>総数</t>
    <rPh sb="0" eb="2">
      <t>ソウスウ</t>
    </rPh>
    <phoneticPr fontId="2"/>
  </si>
  <si>
    <t>東村山市</t>
  </si>
  <si>
    <t>国分寺市</t>
  </si>
  <si>
    <t>区部</t>
    <rPh sb="0" eb="2">
      <t>クブ</t>
    </rPh>
    <phoneticPr fontId="2"/>
  </si>
  <si>
    <t>福生市</t>
  </si>
  <si>
    <t>千代田区</t>
  </si>
  <si>
    <t>狛江市</t>
  </si>
  <si>
    <t>中央区</t>
  </si>
  <si>
    <t>港区</t>
  </si>
  <si>
    <t>東大和市</t>
  </si>
  <si>
    <t>新宿区</t>
  </si>
  <si>
    <t>清瀬市</t>
  </si>
  <si>
    <t>文京区</t>
  </si>
  <si>
    <t>東久留米市</t>
  </si>
  <si>
    <t>武蔵村山市</t>
  </si>
  <si>
    <t>台東区</t>
  </si>
  <si>
    <t>多摩市</t>
  </si>
  <si>
    <t>墨田区</t>
  </si>
  <si>
    <t>江東区</t>
  </si>
  <si>
    <t>稲城市</t>
  </si>
  <si>
    <t>品川区</t>
  </si>
  <si>
    <t>羽村市</t>
    <rPh sb="0" eb="3">
      <t>ハムラシ</t>
    </rPh>
    <phoneticPr fontId="6"/>
  </si>
  <si>
    <t>目黒区</t>
  </si>
  <si>
    <t>あきる野市</t>
    <rPh sb="0" eb="5">
      <t>アキルノシ</t>
    </rPh>
    <phoneticPr fontId="6"/>
  </si>
  <si>
    <t>西東京市</t>
    <rPh sb="0" eb="3">
      <t>ニシトウキョウ</t>
    </rPh>
    <rPh sb="3" eb="4">
      <t>シ</t>
    </rPh>
    <phoneticPr fontId="6"/>
  </si>
  <si>
    <t>大田区</t>
  </si>
  <si>
    <t>世田谷区</t>
  </si>
  <si>
    <t>郡部</t>
    <rPh sb="0" eb="1">
      <t>グン</t>
    </rPh>
    <rPh sb="1" eb="2">
      <t>ブ</t>
    </rPh>
    <phoneticPr fontId="6"/>
  </si>
  <si>
    <t>渋谷区</t>
  </si>
  <si>
    <t>中野区</t>
  </si>
  <si>
    <t>西多摩郡</t>
    <rPh sb="0" eb="4">
      <t>ニシタマグン</t>
    </rPh>
    <phoneticPr fontId="6"/>
  </si>
  <si>
    <t>杉並区</t>
  </si>
  <si>
    <t>瑞穂町</t>
    <rPh sb="0" eb="2">
      <t>ミズホ</t>
    </rPh>
    <rPh sb="2" eb="3">
      <t>チョウ</t>
    </rPh>
    <phoneticPr fontId="6"/>
  </si>
  <si>
    <t>日の出町</t>
    <rPh sb="0" eb="3">
      <t>ヒノデ</t>
    </rPh>
    <rPh sb="3" eb="4">
      <t>チョウ</t>
    </rPh>
    <phoneticPr fontId="6"/>
  </si>
  <si>
    <t>豊島区</t>
  </si>
  <si>
    <t>檜原村</t>
    <rPh sb="0" eb="1">
      <t>ヒノキ</t>
    </rPh>
    <rPh sb="1" eb="2">
      <t>ハラ</t>
    </rPh>
    <rPh sb="2" eb="3">
      <t>ムラ</t>
    </rPh>
    <phoneticPr fontId="6"/>
  </si>
  <si>
    <t>北区</t>
  </si>
  <si>
    <t>奥多摩町</t>
    <rPh sb="0" eb="3">
      <t>オクタマ</t>
    </rPh>
    <rPh sb="3" eb="4">
      <t>チョウ</t>
    </rPh>
    <phoneticPr fontId="6"/>
  </si>
  <si>
    <t>荒川区</t>
  </si>
  <si>
    <t>板橋区</t>
  </si>
  <si>
    <t>島部</t>
    <rPh sb="0" eb="1">
      <t>シマ</t>
    </rPh>
    <rPh sb="1" eb="2">
      <t>ブ</t>
    </rPh>
    <phoneticPr fontId="6"/>
  </si>
  <si>
    <t>練馬区</t>
  </si>
  <si>
    <t>大島支庁</t>
    <rPh sb="0" eb="2">
      <t>オオシマ</t>
    </rPh>
    <rPh sb="2" eb="4">
      <t>シチョウ</t>
    </rPh>
    <phoneticPr fontId="6"/>
  </si>
  <si>
    <t>足立区</t>
  </si>
  <si>
    <t>大島町</t>
    <rPh sb="0" eb="2">
      <t>オオシマ</t>
    </rPh>
    <rPh sb="2" eb="3">
      <t>チョウ</t>
    </rPh>
    <phoneticPr fontId="6"/>
  </si>
  <si>
    <t>葛飾区</t>
  </si>
  <si>
    <t>利島村</t>
    <rPh sb="0" eb="2">
      <t>トシマ</t>
    </rPh>
    <rPh sb="2" eb="3">
      <t>ムラ</t>
    </rPh>
    <phoneticPr fontId="6"/>
  </si>
  <si>
    <t>江戸川区</t>
  </si>
  <si>
    <t>新島村</t>
    <rPh sb="0" eb="2">
      <t>ニイジマ</t>
    </rPh>
    <rPh sb="2" eb="3">
      <t>ムラ</t>
    </rPh>
    <phoneticPr fontId="6"/>
  </si>
  <si>
    <t>荒川河口部</t>
    <rPh sb="0" eb="2">
      <t>アラカワ</t>
    </rPh>
    <rPh sb="2" eb="4">
      <t>カコウ</t>
    </rPh>
    <rPh sb="4" eb="5">
      <t>ブ</t>
    </rPh>
    <phoneticPr fontId="6"/>
  </si>
  <si>
    <t>神津島村</t>
    <rPh sb="0" eb="3">
      <t>コウヅシマ</t>
    </rPh>
    <rPh sb="3" eb="4">
      <t>ムラ</t>
    </rPh>
    <phoneticPr fontId="6"/>
  </si>
  <si>
    <t>中央防波堤埋立地</t>
    <rPh sb="0" eb="2">
      <t>チュウオウ</t>
    </rPh>
    <rPh sb="2" eb="5">
      <t>ボウハテイ</t>
    </rPh>
    <rPh sb="5" eb="8">
      <t>ウメタテチ</t>
    </rPh>
    <phoneticPr fontId="6"/>
  </si>
  <si>
    <t>三宅支庁</t>
    <rPh sb="0" eb="2">
      <t>ミヤケ</t>
    </rPh>
    <rPh sb="2" eb="4">
      <t>シチョウ</t>
    </rPh>
    <phoneticPr fontId="6"/>
  </si>
  <si>
    <t>市部</t>
    <rPh sb="0" eb="1">
      <t>シ</t>
    </rPh>
    <rPh sb="1" eb="2">
      <t>ブ</t>
    </rPh>
    <phoneticPr fontId="6"/>
  </si>
  <si>
    <t>三宅村</t>
    <rPh sb="0" eb="3">
      <t>ミヤケムラ</t>
    </rPh>
    <phoneticPr fontId="6"/>
  </si>
  <si>
    <r>
      <rPr>
        <sz val="11"/>
        <color indexed="10"/>
        <rFont val="ＭＳ Ｐ明朝"/>
        <family val="1"/>
        <charset val="128"/>
      </rPr>
      <t>市部は各市の合計より0.01公式より少ない。</t>
    </r>
    <rPh sb="0" eb="1">
      <t>シ</t>
    </rPh>
    <rPh sb="1" eb="2">
      <t>ブ</t>
    </rPh>
    <rPh sb="3" eb="4">
      <t>カク</t>
    </rPh>
    <rPh sb="4" eb="5">
      <t>シ</t>
    </rPh>
    <rPh sb="6" eb="8">
      <t>ゴウケイ</t>
    </rPh>
    <rPh sb="14" eb="16">
      <t>コウシキ</t>
    </rPh>
    <rPh sb="18" eb="19">
      <t>スク</t>
    </rPh>
    <phoneticPr fontId="2"/>
  </si>
  <si>
    <t>御蔵島村</t>
    <rPh sb="0" eb="3">
      <t>ミクラジマ</t>
    </rPh>
    <rPh sb="3" eb="4">
      <t>ムラ</t>
    </rPh>
    <phoneticPr fontId="6"/>
  </si>
  <si>
    <t>八王子市</t>
  </si>
  <si>
    <t>立川市</t>
  </si>
  <si>
    <t>八丈支庁</t>
    <rPh sb="0" eb="2">
      <t>ハチジョウ</t>
    </rPh>
    <rPh sb="2" eb="4">
      <t>シチョウ</t>
    </rPh>
    <phoneticPr fontId="6"/>
  </si>
  <si>
    <t>武蔵野市</t>
  </si>
  <si>
    <t>八丈町</t>
    <rPh sb="0" eb="2">
      <t>ハチジョウ</t>
    </rPh>
    <rPh sb="2" eb="3">
      <t>チョウ</t>
    </rPh>
    <phoneticPr fontId="6"/>
  </si>
  <si>
    <t>三鷹市</t>
  </si>
  <si>
    <t>青ヶ島村</t>
    <rPh sb="0" eb="3">
      <t>アオガシマ</t>
    </rPh>
    <rPh sb="3" eb="4">
      <t>ムラ</t>
    </rPh>
    <phoneticPr fontId="6"/>
  </si>
  <si>
    <t>青梅市</t>
  </si>
  <si>
    <t>鳥島</t>
    <rPh sb="0" eb="2">
      <t>トリシマ</t>
    </rPh>
    <phoneticPr fontId="6"/>
  </si>
  <si>
    <t>ベヨネース列岩</t>
    <rPh sb="5" eb="6">
      <t>レツ</t>
    </rPh>
    <rPh sb="6" eb="7">
      <t>イワ</t>
    </rPh>
    <phoneticPr fontId="2"/>
  </si>
  <si>
    <t>府中市</t>
  </si>
  <si>
    <t>須美寿島</t>
    <rPh sb="0" eb="2">
      <t>スミ</t>
    </rPh>
    <rPh sb="2" eb="3">
      <t>ジュ</t>
    </rPh>
    <rPh sb="3" eb="4">
      <t>シマ</t>
    </rPh>
    <phoneticPr fontId="6"/>
  </si>
  <si>
    <t>昭島市</t>
  </si>
  <si>
    <t>孀婦岩</t>
    <rPh sb="0" eb="1">
      <t>孀</t>
    </rPh>
    <rPh sb="1" eb="2">
      <t>フ</t>
    </rPh>
    <rPh sb="2" eb="3">
      <t>イワ</t>
    </rPh>
    <phoneticPr fontId="6"/>
  </si>
  <si>
    <t>調布市</t>
  </si>
  <si>
    <t>町田市</t>
  </si>
  <si>
    <t>小笠原支庁</t>
    <rPh sb="0" eb="3">
      <t>オガサワラ</t>
    </rPh>
    <rPh sb="3" eb="5">
      <t>シチョウ</t>
    </rPh>
    <phoneticPr fontId="6"/>
  </si>
  <si>
    <t>小金井市</t>
  </si>
  <si>
    <t>小笠原村</t>
    <rPh sb="0" eb="3">
      <t>オガサワラ</t>
    </rPh>
    <rPh sb="3" eb="4">
      <t>ムラ</t>
    </rPh>
    <phoneticPr fontId="6"/>
  </si>
  <si>
    <t>小平市</t>
  </si>
  <si>
    <t>日野市</t>
  </si>
  <si>
    <t>*は境界の一部が未定のため参考値を示した。</t>
    <rPh sb="2" eb="4">
      <t>キョウカイ</t>
    </rPh>
    <rPh sb="5" eb="7">
      <t>イチブ</t>
    </rPh>
    <rPh sb="8" eb="10">
      <t>ミテイ</t>
    </rPh>
    <rPh sb="13" eb="15">
      <t>サンコウ</t>
    </rPh>
    <rPh sb="15" eb="16">
      <t>チ</t>
    </rPh>
    <rPh sb="17" eb="18">
      <t>シメ</t>
    </rPh>
    <phoneticPr fontId="2"/>
  </si>
  <si>
    <t>1-4　気象観測結果　</t>
    <rPh sb="4" eb="6">
      <t>キショウ</t>
    </rPh>
    <rPh sb="6" eb="8">
      <t>カンソク</t>
    </rPh>
    <rPh sb="8" eb="10">
      <t>ケッカ</t>
    </rPh>
    <phoneticPr fontId="2"/>
  </si>
  <si>
    <t>(1)　気温　　</t>
    <rPh sb="4" eb="5">
      <t>キ</t>
    </rPh>
    <rPh sb="5" eb="6">
      <t>オン</t>
    </rPh>
    <phoneticPr fontId="2"/>
  </si>
  <si>
    <t>(単位　℃)</t>
    <rPh sb="1" eb="3">
      <t>タンイ</t>
    </rPh>
    <phoneticPr fontId="2"/>
  </si>
  <si>
    <t>年別</t>
    <rPh sb="0" eb="1">
      <t>トシ</t>
    </rPh>
    <rPh sb="1" eb="2">
      <t>ベツ</t>
    </rPh>
    <phoneticPr fontId="2"/>
  </si>
  <si>
    <t>1月</t>
    <rPh sb="1" eb="2">
      <t>ガツ</t>
    </rPh>
    <phoneticPr fontId="2"/>
  </si>
  <si>
    <t>2月</t>
  </si>
  <si>
    <t>3月</t>
    <rPh sb="0" eb="2">
      <t>３ガツ</t>
    </rPh>
    <phoneticPr fontId="2"/>
  </si>
  <si>
    <t>平均</t>
    <rPh sb="0" eb="2">
      <t>ヘイキン</t>
    </rPh>
    <phoneticPr fontId="2"/>
  </si>
  <si>
    <t>最高</t>
    <rPh sb="0" eb="2">
      <t>サイコウ</t>
    </rPh>
    <phoneticPr fontId="2"/>
  </si>
  <si>
    <t>最低</t>
    <rPh sb="0" eb="2">
      <t>サイテイ</t>
    </rPh>
    <phoneticPr fontId="2"/>
  </si>
  <si>
    <t>4月</t>
    <rPh sb="0" eb="2">
      <t>４ガツ</t>
    </rPh>
    <phoneticPr fontId="2"/>
  </si>
  <si>
    <t>5月</t>
    <rPh sb="0" eb="2">
      <t>５ガツ</t>
    </rPh>
    <phoneticPr fontId="2"/>
  </si>
  <si>
    <t>6月</t>
    <rPh sb="0" eb="2">
      <t>６ガツ</t>
    </rPh>
    <phoneticPr fontId="2"/>
  </si>
  <si>
    <t>7月</t>
    <rPh sb="1" eb="2">
      <t>ガツ</t>
    </rPh>
    <phoneticPr fontId="2"/>
  </si>
  <si>
    <t>8月</t>
    <rPh sb="1" eb="2">
      <t>ガツ</t>
    </rPh>
    <phoneticPr fontId="2"/>
  </si>
  <si>
    <t>9月</t>
    <rPh sb="1" eb="2">
      <t>３ガツ</t>
    </rPh>
    <phoneticPr fontId="2"/>
  </si>
  <si>
    <t>(2)　降水量　　</t>
    <rPh sb="4" eb="7">
      <t>コウスイリョウ</t>
    </rPh>
    <phoneticPr fontId="2"/>
  </si>
  <si>
    <t>(単位　㎜)</t>
  </si>
  <si>
    <t>年別</t>
  </si>
  <si>
    <t>1月</t>
    <phoneticPr fontId="2"/>
  </si>
  <si>
    <t>3月</t>
  </si>
  <si>
    <t>4月</t>
  </si>
  <si>
    <t>5月</t>
  </si>
  <si>
    <t>8月</t>
  </si>
  <si>
    <t>9月</t>
  </si>
  <si>
    <t>10月</t>
  </si>
  <si>
    <t>11月</t>
  </si>
  <si>
    <t>12月</t>
    <rPh sb="2" eb="3">
      <t>ガツ</t>
    </rPh>
    <phoneticPr fontId="2"/>
  </si>
  <si>
    <t>6月</t>
    <phoneticPr fontId="2"/>
  </si>
  <si>
    <r>
      <rPr>
        <sz val="9"/>
        <rFont val="ＭＳ Ｐ明朝"/>
        <family val="1"/>
        <charset val="128"/>
      </rPr>
      <t>★</t>
    </r>
    <phoneticPr fontId="2"/>
  </si>
  <si>
    <t>総数</t>
  </si>
  <si>
    <t>方南</t>
  </si>
  <si>
    <t>和泉</t>
  </si>
  <si>
    <t>下高井戸</t>
  </si>
  <si>
    <t>永福</t>
  </si>
  <si>
    <t>浜田山</t>
  </si>
  <si>
    <t>和田</t>
  </si>
  <si>
    <t>堀ノ内</t>
  </si>
  <si>
    <t>松ノ木</t>
  </si>
  <si>
    <t>大宮</t>
  </si>
  <si>
    <t>梅里</t>
  </si>
  <si>
    <t>高円寺南</t>
  </si>
  <si>
    <t>高円寺北</t>
  </si>
  <si>
    <t>阿佐谷南</t>
  </si>
  <si>
    <t>阿佐谷北</t>
  </si>
  <si>
    <t>天沼</t>
  </si>
  <si>
    <t>本天沼</t>
  </si>
  <si>
    <t>成田西</t>
  </si>
  <si>
    <t>成田東</t>
  </si>
  <si>
    <t>荻窪</t>
  </si>
  <si>
    <t>南荻窪</t>
  </si>
  <si>
    <t>上荻</t>
  </si>
  <si>
    <t>西荻南</t>
  </si>
  <si>
    <t>西荻北</t>
  </si>
  <si>
    <t>今川</t>
  </si>
  <si>
    <t>清水</t>
  </si>
  <si>
    <t>桃井</t>
  </si>
  <si>
    <t>井草</t>
  </si>
  <si>
    <t>下井草</t>
  </si>
  <si>
    <t>上井草</t>
  </si>
  <si>
    <t>善福寺</t>
  </si>
  <si>
    <t>松庵</t>
  </si>
  <si>
    <t>宮前</t>
  </si>
  <si>
    <t>久我山</t>
  </si>
  <si>
    <t>高井戸東</t>
  </si>
  <si>
    <t>高井戸西</t>
  </si>
  <si>
    <t>上高井戸</t>
  </si>
  <si>
    <t>国立市</t>
    <phoneticPr fontId="2"/>
  </si>
  <si>
    <t>b</t>
    <phoneticPr fontId="2"/>
  </si>
  <si>
    <t>b</t>
    <phoneticPr fontId="2"/>
  </si>
  <si>
    <t>ab</t>
    <phoneticPr fontId="2"/>
  </si>
  <si>
    <t>d</t>
    <phoneticPr fontId="2"/>
  </si>
  <si>
    <t>注：面積と千分比は小数点第3位以下の数値を四捨五入しているため内訳の合計が総数と一致しない場合がある。</t>
    <rPh sb="0" eb="1">
      <t>チュウ</t>
    </rPh>
    <rPh sb="2" eb="4">
      <t>メンセキ</t>
    </rPh>
    <rPh sb="5" eb="6">
      <t>セン</t>
    </rPh>
    <rPh sb="6" eb="7">
      <t>ブン</t>
    </rPh>
    <rPh sb="7" eb="8">
      <t>ヒ</t>
    </rPh>
    <rPh sb="9" eb="12">
      <t>ショウスウテン</t>
    </rPh>
    <rPh sb="12" eb="13">
      <t>ダイ</t>
    </rPh>
    <rPh sb="14" eb="15">
      <t>イ</t>
    </rPh>
    <rPh sb="15" eb="17">
      <t>イカ</t>
    </rPh>
    <rPh sb="18" eb="20">
      <t>スウチ</t>
    </rPh>
    <rPh sb="21" eb="25">
      <t>シシャゴニュウ</t>
    </rPh>
    <rPh sb="31" eb="33">
      <t>ウチワケ</t>
    </rPh>
    <rPh sb="34" eb="36">
      <t>ゴウケイ</t>
    </rPh>
    <rPh sb="37" eb="39">
      <t>ソウスウ</t>
    </rPh>
    <rPh sb="40" eb="42">
      <t>イッチ</t>
    </rPh>
    <rPh sb="45" eb="47">
      <t>バアイ</t>
    </rPh>
    <phoneticPr fontId="2"/>
  </si>
  <si>
    <r>
      <rPr>
        <sz val="9"/>
        <color indexed="9"/>
        <rFont val="ＭＳ Ｐ明朝"/>
        <family val="1"/>
        <charset val="128"/>
      </rPr>
      <t>境界未定等</t>
    </r>
    <r>
      <rPr>
        <sz val="9"/>
        <rFont val="ＭＳ Ｐ明朝"/>
        <family val="1"/>
        <charset val="128"/>
      </rPr>
      <t>　bの荒川河口部(江東区と荒川区にまたがる部分)は境界未定のため、単独で面積を示した。特別区部の合計に含ま</t>
    </r>
    <rPh sb="0" eb="2">
      <t>キョウカイ</t>
    </rPh>
    <rPh sb="2" eb="4">
      <t>ミテイ</t>
    </rPh>
    <rPh sb="4" eb="5">
      <t>ナド</t>
    </rPh>
    <rPh sb="8" eb="10">
      <t>アラカワ</t>
    </rPh>
    <rPh sb="10" eb="12">
      <t>カコウ</t>
    </rPh>
    <rPh sb="12" eb="13">
      <t>ブ</t>
    </rPh>
    <rPh sb="14" eb="17">
      <t>コウトウク</t>
    </rPh>
    <rPh sb="18" eb="21">
      <t>アラカワク</t>
    </rPh>
    <rPh sb="26" eb="28">
      <t>ブブン</t>
    </rPh>
    <rPh sb="30" eb="32">
      <t>キョウカイ</t>
    </rPh>
    <rPh sb="32" eb="34">
      <t>ミテイ</t>
    </rPh>
    <rPh sb="38" eb="40">
      <t>タンドク</t>
    </rPh>
    <rPh sb="41" eb="43">
      <t>メンセキ</t>
    </rPh>
    <rPh sb="44" eb="45">
      <t>シメ</t>
    </rPh>
    <rPh sb="48" eb="50">
      <t>トクベツ</t>
    </rPh>
    <rPh sb="50" eb="52">
      <t>クブ</t>
    </rPh>
    <rPh sb="53" eb="55">
      <t>ゴウケイ</t>
    </rPh>
    <rPh sb="56" eb="57">
      <t>フク</t>
    </rPh>
    <phoneticPr fontId="2"/>
  </si>
  <si>
    <r>
      <rPr>
        <sz val="9"/>
        <color indexed="9"/>
        <rFont val="ＭＳ Ｐ明朝"/>
        <family val="1"/>
        <charset val="128"/>
      </rPr>
      <t>境界未定等</t>
    </r>
    <r>
      <rPr>
        <sz val="9"/>
        <rFont val="ＭＳ Ｐ明朝"/>
        <family val="1"/>
        <charset val="128"/>
      </rPr>
      <t>　れる。</t>
    </r>
    <rPh sb="0" eb="2">
      <t>キョウカイ</t>
    </rPh>
    <rPh sb="2" eb="4">
      <t>ミテイ</t>
    </rPh>
    <rPh sb="4" eb="5">
      <t>ナド</t>
    </rPh>
    <phoneticPr fontId="2"/>
  </si>
  <si>
    <t>資料：国土地理院「全国都道府県市区町村別面積調」 （https://www.gsi.go.jp/KOKUJYOHO/MENCHO-title.htm）　</t>
    <rPh sb="0" eb="2">
      <t>シリョウ</t>
    </rPh>
    <rPh sb="3" eb="5">
      <t>コクド</t>
    </rPh>
    <rPh sb="5" eb="7">
      <t>チリ</t>
    </rPh>
    <rPh sb="7" eb="8">
      <t>イン</t>
    </rPh>
    <rPh sb="22" eb="23">
      <t>チョウ</t>
    </rPh>
    <phoneticPr fontId="6"/>
  </si>
  <si>
    <r>
      <rPr>
        <sz val="9"/>
        <color indexed="9"/>
        <rFont val="ＭＳ Ｐ明朝"/>
        <family val="1"/>
        <charset val="128"/>
      </rPr>
      <t>境界未定等</t>
    </r>
    <r>
      <rPr>
        <sz val="9"/>
        <rFont val="ＭＳ Ｐ明朝"/>
        <family val="1"/>
        <charset val="128"/>
      </rPr>
      <t>　cは所属未定のため、単独で面積を示した。各市区町村の面積には含まれないが特別区部の合計に含まれる。</t>
    </r>
    <rPh sb="0" eb="2">
      <t>キョウカイ</t>
    </rPh>
    <rPh sb="2" eb="4">
      <t>ミテイ</t>
    </rPh>
    <rPh sb="4" eb="5">
      <t>ナド</t>
    </rPh>
    <rPh sb="8" eb="10">
      <t>ショゾク</t>
    </rPh>
    <rPh sb="10" eb="12">
      <t>ミテイ</t>
    </rPh>
    <rPh sb="16" eb="18">
      <t>タンドク</t>
    </rPh>
    <rPh sb="19" eb="21">
      <t>メンセキ</t>
    </rPh>
    <rPh sb="22" eb="23">
      <t>シメ</t>
    </rPh>
    <rPh sb="26" eb="29">
      <t>カクシク</t>
    </rPh>
    <rPh sb="29" eb="31">
      <t>チョウソン</t>
    </rPh>
    <rPh sb="32" eb="34">
      <t>メンセキ</t>
    </rPh>
    <rPh sb="36" eb="37">
      <t>フク</t>
    </rPh>
    <rPh sb="42" eb="44">
      <t>トクベツ</t>
    </rPh>
    <rPh sb="44" eb="46">
      <t>クブ</t>
    </rPh>
    <rPh sb="47" eb="49">
      <t>ゴウケイ</t>
    </rPh>
    <rPh sb="50" eb="51">
      <t>フク</t>
    </rPh>
    <phoneticPr fontId="2"/>
  </si>
  <si>
    <t>資料：環境課、気象庁ホームページ　</t>
    <rPh sb="0" eb="2">
      <t>シリョウ</t>
    </rPh>
    <rPh sb="3" eb="5">
      <t>カンキョウ</t>
    </rPh>
    <rPh sb="5" eb="6">
      <t>カ</t>
    </rPh>
    <rPh sb="7" eb="10">
      <t>キショウチョウ</t>
    </rPh>
    <phoneticPr fontId="2"/>
  </si>
  <si>
    <r>
      <rPr>
        <sz val="9"/>
        <color indexed="9"/>
        <rFont val="ＭＳ Ｐ明朝"/>
        <family val="1"/>
        <charset val="128"/>
      </rPr>
      <t>境界未定等</t>
    </r>
    <r>
      <rPr>
        <sz val="9"/>
        <rFont val="ＭＳ Ｐ明朝"/>
        <family val="1"/>
        <charset val="128"/>
      </rPr>
      <t>　dは所属未定のため、単独で面積を示した。各市区町村の面積には含まれないが八丈支庁・島部の合計に含まれる。</t>
    </r>
    <rPh sb="0" eb="2">
      <t>キョウカイ</t>
    </rPh>
    <rPh sb="2" eb="4">
      <t>ミテイ</t>
    </rPh>
    <rPh sb="4" eb="5">
      <t>ナド</t>
    </rPh>
    <rPh sb="8" eb="10">
      <t>ショゾク</t>
    </rPh>
    <rPh sb="10" eb="12">
      <t>ミテイ</t>
    </rPh>
    <rPh sb="16" eb="18">
      <t>タンドク</t>
    </rPh>
    <rPh sb="19" eb="21">
      <t>メンセキ</t>
    </rPh>
    <rPh sb="22" eb="23">
      <t>シメ</t>
    </rPh>
    <rPh sb="26" eb="29">
      <t>カクシク</t>
    </rPh>
    <rPh sb="29" eb="31">
      <t>チョウソン</t>
    </rPh>
    <rPh sb="32" eb="34">
      <t>メンセキ</t>
    </rPh>
    <rPh sb="36" eb="37">
      <t>フク</t>
    </rPh>
    <rPh sb="42" eb="44">
      <t>ハチジョウ</t>
    </rPh>
    <rPh sb="44" eb="46">
      <t>シチョウ</t>
    </rPh>
    <rPh sb="47" eb="48">
      <t>シマ</t>
    </rPh>
    <rPh sb="48" eb="49">
      <t>ブ</t>
    </rPh>
    <rPh sb="50" eb="52">
      <t>ゴウケイ</t>
    </rPh>
    <rPh sb="53" eb="54">
      <t>フク</t>
    </rPh>
    <phoneticPr fontId="2"/>
  </si>
  <si>
    <t>支庁・郡部合計</t>
    <rPh sb="0" eb="2">
      <t>シチョウ</t>
    </rPh>
    <rPh sb="3" eb="5">
      <t>グンブ</t>
    </rPh>
    <rPh sb="5" eb="7">
      <t>ゴウケイ</t>
    </rPh>
    <phoneticPr fontId="2"/>
  </si>
  <si>
    <t>す</t>
    <phoneticPr fontId="2"/>
  </si>
  <si>
    <t>★　西之島2.89k㎡、火山列島及び沖ノ鳥島33.01k㎡、南鳥島1.46k㎡の面積を含む。</t>
    <rPh sb="2" eb="3">
      <t>ニシ</t>
    </rPh>
    <rPh sb="3" eb="4">
      <t>ノ</t>
    </rPh>
    <rPh sb="4" eb="5">
      <t>シマ</t>
    </rPh>
    <rPh sb="12" eb="14">
      <t>カザン</t>
    </rPh>
    <rPh sb="14" eb="16">
      <t>レットウ</t>
    </rPh>
    <rPh sb="16" eb="17">
      <t>オヨ</t>
    </rPh>
    <rPh sb="18" eb="19">
      <t>オキ</t>
    </rPh>
    <rPh sb="20" eb="22">
      <t>トリシマ</t>
    </rPh>
    <rPh sb="30" eb="31">
      <t>ミナミ</t>
    </rPh>
    <rPh sb="31" eb="33">
      <t>トリシマ</t>
    </rPh>
    <rPh sb="40" eb="42">
      <t>メンセキ</t>
    </rPh>
    <rPh sb="43" eb="44">
      <t>フク</t>
    </rPh>
    <phoneticPr fontId="2"/>
  </si>
  <si>
    <t>注：気象庁練馬観測所(練馬区石神井台)のデータを使用</t>
    <rPh sb="0" eb="1">
      <t>チュウ</t>
    </rPh>
    <rPh sb="2" eb="5">
      <t>キショウチョウ</t>
    </rPh>
    <rPh sb="5" eb="7">
      <t>ネリマ</t>
    </rPh>
    <rPh sb="7" eb="9">
      <t>カンソク</t>
    </rPh>
    <rPh sb="9" eb="10">
      <t>ジョ</t>
    </rPh>
    <rPh sb="11" eb="14">
      <t>ネリマク</t>
    </rPh>
    <rPh sb="14" eb="18">
      <t>シャクジイダイ</t>
    </rPh>
    <rPh sb="24" eb="26">
      <t>シヨウ</t>
    </rPh>
    <phoneticPr fontId="1"/>
  </si>
  <si>
    <t>令和3年10月1日</t>
    <rPh sb="0" eb="2">
      <t>レイワ</t>
    </rPh>
    <rPh sb="3" eb="4">
      <t>ネン</t>
    </rPh>
    <rPh sb="6" eb="7">
      <t>ガツ</t>
    </rPh>
    <rPh sb="8" eb="9">
      <t>ヒ</t>
    </rPh>
    <phoneticPr fontId="6"/>
  </si>
  <si>
    <t>2021/3/3　年度のみ書き換え</t>
    <rPh sb="9" eb="11">
      <t>ネンド</t>
    </rPh>
    <rPh sb="13" eb="14">
      <t>カ</t>
    </rPh>
    <rPh sb="15" eb="16">
      <t>カ</t>
    </rPh>
    <phoneticPr fontId="2"/>
  </si>
  <si>
    <t>元</t>
  </si>
  <si>
    <t>杉並区面積</t>
    <rPh sb="0" eb="3">
      <t>スギナミク</t>
    </rPh>
    <rPh sb="3" eb="5">
      <t>メンセキ</t>
    </rPh>
    <phoneticPr fontId="2"/>
  </si>
  <si>
    <t>注：元号の平成は31年の4月まで、翌5月1日より令和元年と表記</t>
    <rPh sb="0" eb="1">
      <t>チュウ</t>
    </rPh>
    <rPh sb="2" eb="4">
      <t>ゲンゴウ</t>
    </rPh>
    <rPh sb="5" eb="7">
      <t>ヘイセイ</t>
    </rPh>
    <rPh sb="10" eb="11">
      <t>ネン</t>
    </rPh>
    <rPh sb="13" eb="14">
      <t>ガツ</t>
    </rPh>
    <rPh sb="17" eb="18">
      <t>ヨク</t>
    </rPh>
    <rPh sb="19" eb="20">
      <t>ガツ</t>
    </rPh>
    <rPh sb="20" eb="22">
      <t>ツイタチ</t>
    </rPh>
    <rPh sb="24" eb="26">
      <t>レイワ</t>
    </rPh>
    <rPh sb="26" eb="28">
      <t>ガンネン</t>
    </rPh>
    <rPh sb="29" eb="31">
      <t>ヒョウキ</t>
    </rPh>
    <phoneticPr fontId="2"/>
  </si>
  <si>
    <t>31/元</t>
    <rPh sb="3" eb="4">
      <t>モト</t>
    </rPh>
    <phoneticPr fontId="5"/>
  </si>
  <si>
    <t>元</t>
    <rPh sb="0" eb="1">
      <t>モト</t>
    </rPh>
    <phoneticPr fontId="5"/>
  </si>
  <si>
    <t>10月</t>
    <rPh sb="2" eb="3">
      <t>４ガツ</t>
    </rPh>
    <phoneticPr fontId="2"/>
  </si>
  <si>
    <t>2月</t>
    <rPh sb="1" eb="2">
      <t>ガツ</t>
    </rPh>
    <phoneticPr fontId="2"/>
  </si>
  <si>
    <t>11月</t>
    <rPh sb="2" eb="3">
      <t>４ガツ</t>
    </rPh>
    <phoneticPr fontId="2"/>
  </si>
  <si>
    <t>12月</t>
    <rPh sb="2" eb="3">
      <t>４ガツ</t>
    </rPh>
    <phoneticPr fontId="2"/>
  </si>
  <si>
    <t>1-4　気象観測結果（つづき）</t>
    <rPh sb="4" eb="6">
      <t>キショウ</t>
    </rPh>
    <rPh sb="6" eb="8">
      <t>カンソク</t>
    </rPh>
    <rPh sb="8" eb="10">
      <t>ケッカ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</si>
</sst>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_);[Red]\(0.000\)"/>
    <numFmt numFmtId="177" formatCode="#\ ###.00"/>
    <numFmt numFmtId="178" formatCode="0.0"/>
    <numFmt numFmtId="179" formatCode="0.00_);[Red]\(0.00\)"/>
    <numFmt numFmtId="180" formatCode="0.00;&quot;▲ &quot;0.00"/>
    <numFmt numFmtId="181" formatCode="0.00_ "/>
  </numFmts>
  <fonts count="2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明朝"/>
      <family val="1"/>
      <charset val="128"/>
    </font>
    <font>
      <sz val="10.5"/>
      <name val="ＭＳ Ｐ明朝"/>
      <family val="1"/>
      <charset val="128"/>
    </font>
    <font>
      <sz val="11"/>
      <color indexed="8"/>
      <name val="ＭＳ Ｐゴシック"/>
      <family val="3"/>
      <charset val="128"/>
    </font>
    <font>
      <b/>
      <sz val="11"/>
      <name val="ＭＳ Ｐゴシック"/>
      <family val="3"/>
      <charset val="128"/>
    </font>
    <font>
      <sz val="11"/>
      <name val="ＭＳ Ｐ明朝"/>
      <family val="1"/>
      <charset val="128"/>
    </font>
    <font>
      <sz val="10"/>
      <name val="ＭＳ Ｐ明朝"/>
      <family val="1"/>
      <charset val="128"/>
    </font>
    <font>
      <b/>
      <sz val="9"/>
      <color indexed="81"/>
      <name val="ＭＳ Ｐゴシック"/>
      <family val="3"/>
      <charset val="128"/>
    </font>
    <font>
      <sz val="11"/>
      <color indexed="10"/>
      <name val="ＭＳ Ｐ明朝"/>
      <family val="1"/>
      <charset val="128"/>
    </font>
    <font>
      <sz val="9"/>
      <name val="ＭＳ Ｐ明朝"/>
      <family val="1"/>
      <charset val="128"/>
    </font>
    <font>
      <sz val="9"/>
      <name val="Century"/>
      <family val="1"/>
    </font>
    <font>
      <b/>
      <sz val="9"/>
      <name val="Century"/>
      <family val="1"/>
    </font>
    <font>
      <b/>
      <sz val="9"/>
      <name val="ＭＳ Ｐ明朝"/>
      <family val="1"/>
      <charset val="128"/>
    </font>
    <font>
      <sz val="9"/>
      <color indexed="9"/>
      <name val="ＭＳ Ｐ明朝"/>
      <family val="1"/>
      <charset val="128"/>
    </font>
    <font>
      <sz val="11"/>
      <color theme="0"/>
      <name val="ＭＳ Ｐ明朝"/>
      <family val="1"/>
      <charset val="128"/>
    </font>
    <font>
      <sz val="11"/>
      <color rgb="FFFF0000"/>
      <name val="ＭＳ Ｐ明朝"/>
      <family val="1"/>
      <charset val="128"/>
    </font>
    <font>
      <sz val="11"/>
      <color theme="1"/>
      <name val="ＭＳ Ｐ明朝"/>
      <family val="1"/>
      <charset val="128"/>
    </font>
    <font>
      <sz val="9.5"/>
      <color theme="1"/>
      <name val="ＭＳ Ｐ明朝"/>
      <family val="1"/>
      <charset val="128"/>
    </font>
    <font>
      <b/>
      <sz val="14"/>
      <color theme="1"/>
      <name val="ＭＳ Ｐ明朝"/>
      <family val="1"/>
      <charset val="128"/>
    </font>
    <font>
      <sz val="10.5"/>
      <color theme="1"/>
      <name val="ＭＳ Ｐ明朝"/>
      <family val="1"/>
      <charset val="128"/>
    </font>
    <font>
      <sz val="11"/>
      <color theme="1"/>
      <name val="Century"/>
      <family val="1"/>
    </font>
    <font>
      <sz val="14"/>
      <color theme="1"/>
      <name val="ＭＳ Ｐ明朝"/>
      <family val="1"/>
      <charset val="128"/>
    </font>
    <font>
      <sz val="10"/>
      <color theme="1"/>
      <name val="ＭＳ Ｐ明朝"/>
      <family val="1"/>
      <charset val="128"/>
    </font>
    <font>
      <b/>
      <sz val="11"/>
      <color theme="1"/>
      <name val="ＭＳ Ｐ明朝"/>
      <family val="1"/>
      <charset val="128"/>
    </font>
  </fonts>
  <fills count="3">
    <fill>
      <patternFill patternType="none"/>
    </fill>
    <fill>
      <patternFill patternType="gray125"/>
    </fill>
    <fill>
      <patternFill patternType="solid">
        <fgColor rgb="FFFF0000"/>
        <bgColor indexed="64"/>
      </patternFill>
    </fill>
  </fills>
  <borders count="25">
    <border>
      <left/>
      <right/>
      <top/>
      <bottom/>
      <diagonal/>
    </border>
    <border>
      <left/>
      <right style="double">
        <color indexed="64"/>
      </right>
      <top/>
      <bottom/>
      <diagonal/>
    </border>
    <border>
      <left style="thin">
        <color indexed="64"/>
      </left>
      <right/>
      <top/>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double">
        <color indexed="64"/>
      </left>
      <right/>
      <top/>
      <bottom/>
      <diagonal/>
    </border>
    <border>
      <left style="double">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diagonal/>
    </border>
  </borders>
  <cellStyleXfs count="3">
    <xf numFmtId="0" fontId="0" fillId="0" borderId="0"/>
    <xf numFmtId="38" fontId="1" fillId="0" borderId="0" applyFont="0" applyFill="0" applyBorder="0" applyAlignment="0" applyProtection="0"/>
    <xf numFmtId="0" fontId="5" fillId="0" borderId="0"/>
  </cellStyleXfs>
  <cellXfs count="156">
    <xf numFmtId="0" fontId="0" fillId="0" borderId="0" xfId="0"/>
    <xf numFmtId="0" fontId="11" fillId="0" borderId="0" xfId="0" applyFont="1" applyAlignment="1">
      <alignment horizontal="left"/>
    </xf>
    <xf numFmtId="177" fontId="13" fillId="0" borderId="0" xfId="0" applyNumberFormat="1" applyFont="1" applyFill="1" applyAlignment="1">
      <alignment vertical="center"/>
    </xf>
    <xf numFmtId="179" fontId="13" fillId="0" borderId="1" xfId="0" applyNumberFormat="1" applyFont="1" applyFill="1" applyBorder="1" applyAlignment="1">
      <alignment horizontal="right" vertical="center"/>
    </xf>
    <xf numFmtId="177" fontId="13" fillId="0" borderId="0" xfId="0" applyNumberFormat="1" applyFont="1" applyFill="1" applyAlignment="1">
      <alignment horizontal="right" vertical="center"/>
    </xf>
    <xf numFmtId="179" fontId="13" fillId="0" borderId="1" xfId="0" applyNumberFormat="1" applyFont="1" applyFill="1" applyBorder="1" applyAlignment="1">
      <alignment vertical="center"/>
    </xf>
    <xf numFmtId="2" fontId="12" fillId="0" borderId="0" xfId="0" applyNumberFormat="1" applyFont="1" applyBorder="1" applyAlignment="1">
      <alignment horizontal="right" vertical="center"/>
    </xf>
    <xf numFmtId="2" fontId="13" fillId="0" borderId="0" xfId="0" applyNumberFormat="1" applyFont="1" applyFill="1" applyAlignment="1">
      <alignment horizontal="right" vertical="center"/>
    </xf>
    <xf numFmtId="180" fontId="12" fillId="0" borderId="0" xfId="1" applyNumberFormat="1" applyFont="1" applyFill="1" applyAlignment="1" applyProtection="1">
      <alignment vertical="center"/>
    </xf>
    <xf numFmtId="179" fontId="12" fillId="0" borderId="1" xfId="0" applyNumberFormat="1" applyFont="1" applyFill="1" applyBorder="1" applyAlignment="1">
      <alignment vertical="center"/>
    </xf>
    <xf numFmtId="179" fontId="12" fillId="0" borderId="1" xfId="0" applyNumberFormat="1" applyFont="1" applyFill="1" applyBorder="1" applyAlignment="1">
      <alignment horizontal="right" vertical="center"/>
    </xf>
    <xf numFmtId="2" fontId="12" fillId="0" borderId="0" xfId="0" applyNumberFormat="1" applyFont="1" applyAlignment="1">
      <alignment horizontal="right" vertical="center"/>
    </xf>
    <xf numFmtId="2" fontId="13" fillId="0" borderId="0" xfId="0" applyNumberFormat="1" applyFont="1" applyBorder="1" applyAlignment="1">
      <alignment horizontal="right" vertical="center"/>
    </xf>
    <xf numFmtId="2" fontId="12" fillId="0" borderId="0" xfId="0" applyNumberFormat="1" applyFont="1" applyFill="1" applyAlignment="1">
      <alignment horizontal="right" vertical="center"/>
    </xf>
    <xf numFmtId="180" fontId="13" fillId="0" borderId="0" xfId="1" applyNumberFormat="1" applyFont="1" applyFill="1" applyAlignment="1" applyProtection="1">
      <alignment vertical="center"/>
    </xf>
    <xf numFmtId="2" fontId="12" fillId="0" borderId="2" xfId="0" applyNumberFormat="1" applyFont="1" applyFill="1" applyBorder="1" applyAlignment="1">
      <alignment horizontal="right" vertical="center"/>
    </xf>
    <xf numFmtId="2" fontId="12" fillId="0" borderId="0" xfId="0" applyNumberFormat="1" applyFont="1" applyFill="1" applyBorder="1" applyAlignment="1">
      <alignment horizontal="right" vertical="center"/>
    </xf>
    <xf numFmtId="180" fontId="12" fillId="0" borderId="0" xfId="1" applyNumberFormat="1" applyFont="1" applyFill="1" applyBorder="1" applyAlignment="1" applyProtection="1">
      <alignment vertical="center"/>
    </xf>
    <xf numFmtId="180" fontId="12" fillId="0" borderId="2" xfId="1" applyNumberFormat="1" applyFont="1" applyFill="1" applyBorder="1" applyAlignment="1" applyProtection="1">
      <alignment vertical="center"/>
    </xf>
    <xf numFmtId="0" fontId="12" fillId="0" borderId="0" xfId="0" applyFont="1" applyBorder="1" applyAlignment="1">
      <alignment horizontal="center" vertical="center" justifyLastLine="1"/>
    </xf>
    <xf numFmtId="0" fontId="16" fillId="0" borderId="0" xfId="0" applyFont="1" applyFill="1"/>
    <xf numFmtId="0" fontId="7" fillId="0" borderId="0" xfId="0" applyFont="1"/>
    <xf numFmtId="0" fontId="8" fillId="0" borderId="0" xfId="0" applyFont="1" applyAlignment="1">
      <alignment vertical="center"/>
    </xf>
    <xf numFmtId="0" fontId="3" fillId="0" borderId="0" xfId="0" applyFont="1" applyFill="1" applyAlignment="1">
      <alignment horizontal="left" vertical="center"/>
    </xf>
    <xf numFmtId="0" fontId="3" fillId="0" borderId="0" xfId="0" applyFont="1" applyAlignment="1">
      <alignment vertical="center"/>
    </xf>
    <xf numFmtId="0" fontId="7" fillId="0" borderId="0" xfId="0" applyFont="1" applyFill="1"/>
    <xf numFmtId="0" fontId="11" fillId="0" borderId="0" xfId="0" applyFont="1" applyAlignment="1">
      <alignment horizontal="left" vertical="center"/>
    </xf>
    <xf numFmtId="0" fontId="11" fillId="0" borderId="0" xfId="0" applyFont="1" applyAlignment="1">
      <alignment horizontal="center" vertical="center"/>
    </xf>
    <xf numFmtId="58" fontId="11" fillId="0" borderId="3" xfId="0" quotePrefix="1" applyNumberFormat="1" applyFont="1" applyBorder="1" applyAlignment="1">
      <alignment horizontal="right" vertical="center"/>
    </xf>
    <xf numFmtId="0" fontId="11" fillId="0" borderId="4" xfId="0" applyFont="1" applyBorder="1" applyAlignment="1">
      <alignment horizontal="center" vertical="center" justifyLastLine="1"/>
    </xf>
    <xf numFmtId="0" fontId="11" fillId="0" borderId="5" xfId="0" applyFont="1" applyBorder="1" applyAlignment="1">
      <alignment horizontal="center" vertical="center" justifyLastLine="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justifyLastLine="1"/>
    </xf>
    <xf numFmtId="0" fontId="11" fillId="0" borderId="1" xfId="0" applyFont="1" applyBorder="1" applyAlignment="1">
      <alignment horizontal="center" vertical="center" justifyLastLine="1"/>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4" fillId="0" borderId="0" xfId="0" applyFont="1" applyBorder="1" applyAlignment="1">
      <alignment horizontal="distributed" vertical="center"/>
    </xf>
    <xf numFmtId="0" fontId="14" fillId="0" borderId="8" xfId="0" applyFont="1" applyBorder="1" applyAlignment="1">
      <alignment horizontal="distributed" vertical="center"/>
    </xf>
    <xf numFmtId="0" fontId="11" fillId="0" borderId="0" xfId="0" applyFont="1" applyFill="1" applyBorder="1" applyAlignment="1">
      <alignment horizontal="center"/>
    </xf>
    <xf numFmtId="0" fontId="11" fillId="0" borderId="8" xfId="2" applyFont="1" applyFill="1" applyBorder="1" applyAlignment="1">
      <alignment horizontal="distributed"/>
    </xf>
    <xf numFmtId="0" fontId="11" fillId="0" borderId="8" xfId="2" applyFont="1" applyFill="1" applyBorder="1" applyAlignment="1">
      <alignment horizontal="distributed" vertical="center"/>
    </xf>
    <xf numFmtId="0" fontId="11" fillId="0" borderId="0" xfId="0" applyFont="1" applyFill="1" applyBorder="1" applyAlignment="1">
      <alignment horizontal="center" vertical="center"/>
    </xf>
    <xf numFmtId="0" fontId="11" fillId="0" borderId="0" xfId="0" applyFont="1" applyBorder="1" applyAlignment="1">
      <alignment horizontal="right" vertical="center"/>
    </xf>
    <xf numFmtId="0" fontId="11" fillId="0" borderId="0" xfId="0" applyFont="1" applyFill="1"/>
    <xf numFmtId="0" fontId="11" fillId="0" borderId="8" xfId="0" applyFont="1" applyFill="1" applyBorder="1" applyAlignment="1">
      <alignment horizontal="distributed" vertical="center"/>
    </xf>
    <xf numFmtId="0" fontId="11" fillId="0" borderId="8" xfId="0" applyFont="1" applyFill="1" applyBorder="1" applyAlignment="1">
      <alignment horizontal="center" vertical="center"/>
    </xf>
    <xf numFmtId="0" fontId="14" fillId="0" borderId="8" xfId="0" applyFont="1" applyFill="1" applyBorder="1" applyAlignment="1">
      <alignment horizontal="distributed" vertical="center"/>
    </xf>
    <xf numFmtId="0" fontId="11" fillId="0" borderId="0" xfId="0" applyFont="1" applyFill="1" applyBorder="1" applyAlignment="1">
      <alignment horizontal="distributed" vertical="center"/>
    </xf>
    <xf numFmtId="0" fontId="14" fillId="0" borderId="8" xfId="2" applyFont="1" applyFill="1" applyBorder="1" applyAlignment="1">
      <alignment horizontal="distributed" vertical="center"/>
    </xf>
    <xf numFmtId="0" fontId="14" fillId="0" borderId="0" xfId="0" applyFont="1" applyFill="1" applyBorder="1" applyAlignment="1">
      <alignment horizontal="distributed" vertical="center"/>
    </xf>
    <xf numFmtId="181" fontId="7" fillId="0" borderId="0" xfId="0" applyNumberFormat="1" applyFont="1"/>
    <xf numFmtId="0" fontId="11" fillId="0" borderId="8" xfId="2" applyFont="1" applyFill="1" applyBorder="1" applyAlignment="1">
      <alignment horizontal="distributed" vertical="center" shrinkToFit="1"/>
    </xf>
    <xf numFmtId="0" fontId="14" fillId="0" borderId="0" xfId="2" applyFont="1" applyFill="1" applyBorder="1" applyAlignment="1">
      <alignment horizontal="distributed" vertical="center"/>
    </xf>
    <xf numFmtId="0" fontId="17" fillId="0" borderId="0" xfId="0" applyFont="1"/>
    <xf numFmtId="0" fontId="11" fillId="0" borderId="0" xfId="0" applyFont="1" applyFill="1" applyAlignment="1">
      <alignment horizontal="right"/>
    </xf>
    <xf numFmtId="0" fontId="11" fillId="0" borderId="9" xfId="0" applyFont="1" applyFill="1" applyBorder="1" applyAlignment="1">
      <alignment horizontal="center" vertical="top"/>
    </xf>
    <xf numFmtId="0" fontId="11" fillId="0" borderId="8" xfId="0" applyFont="1" applyFill="1" applyBorder="1" applyAlignment="1">
      <alignment horizontal="distributed" vertical="top"/>
    </xf>
    <xf numFmtId="0" fontId="11" fillId="0" borderId="10" xfId="0" applyFont="1" applyBorder="1" applyAlignment="1">
      <alignment horizontal="left" vertical="center" wrapText="1"/>
    </xf>
    <xf numFmtId="0" fontId="18" fillId="0" borderId="0" xfId="0" applyFont="1"/>
    <xf numFmtId="0" fontId="11" fillId="0" borderId="0" xfId="0" applyFont="1" applyFill="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xf numFmtId="0" fontId="19" fillId="0" borderId="0" xfId="0" applyFont="1" applyAlignment="1">
      <alignment horizontal="left" vertical="center"/>
    </xf>
    <xf numFmtId="0" fontId="19" fillId="0" borderId="0" xfId="0" applyFont="1"/>
    <xf numFmtId="0" fontId="19" fillId="0" borderId="0" xfId="0" applyFont="1" applyAlignment="1">
      <alignment vertical="center"/>
    </xf>
    <xf numFmtId="0" fontId="19" fillId="0" borderId="0" xfId="0" applyFont="1" applyAlignment="1">
      <alignment horizontal="center" vertical="center"/>
    </xf>
    <xf numFmtId="176" fontId="8" fillId="0" borderId="0" xfId="0" applyNumberFormat="1" applyFont="1" applyBorder="1" applyAlignment="1">
      <alignment vertical="top"/>
    </xf>
    <xf numFmtId="0" fontId="8" fillId="0" borderId="0" xfId="0" applyFont="1" applyBorder="1" applyAlignment="1">
      <alignment horizontal="right" vertical="top"/>
    </xf>
    <xf numFmtId="0" fontId="8" fillId="0" borderId="0" xfId="0" applyFont="1" applyAlignment="1">
      <alignment vertical="top"/>
    </xf>
    <xf numFmtId="0" fontId="11" fillId="0" borderId="11" xfId="0" applyFont="1" applyBorder="1" applyAlignment="1">
      <alignment horizontal="center" vertical="center"/>
    </xf>
    <xf numFmtId="0" fontId="11" fillId="0" borderId="11" xfId="2" applyFont="1" applyFill="1" applyBorder="1" applyAlignment="1">
      <alignment horizontal="distributed" vertical="center"/>
    </xf>
    <xf numFmtId="180" fontId="11" fillId="0" borderId="11" xfId="1" applyNumberFormat="1" applyFont="1" applyFill="1" applyBorder="1" applyAlignment="1" applyProtection="1">
      <alignment vertical="center"/>
    </xf>
    <xf numFmtId="179" fontId="11" fillId="0" borderId="11" xfId="0" applyNumberFormat="1" applyFont="1" applyFill="1" applyBorder="1" applyAlignment="1">
      <alignment horizontal="right" vertical="center"/>
    </xf>
    <xf numFmtId="0" fontId="11" fillId="0" borderId="11" xfId="0" applyFont="1" applyBorder="1" applyAlignment="1">
      <alignment horizontal="left" vertical="center" wrapText="1"/>
    </xf>
    <xf numFmtId="0" fontId="20" fillId="0" borderId="0" xfId="0" applyFont="1" applyFill="1" applyAlignment="1">
      <alignment vertical="center"/>
    </xf>
    <xf numFmtId="0" fontId="20" fillId="0" borderId="0" xfId="0" applyFont="1" applyAlignment="1">
      <alignment vertical="center"/>
    </xf>
    <xf numFmtId="0" fontId="21" fillId="0" borderId="0" xfId="0" applyFont="1" applyAlignment="1">
      <alignment horizontal="center" vertical="center"/>
    </xf>
    <xf numFmtId="0" fontId="22" fillId="0" borderId="0" xfId="0" applyFont="1"/>
    <xf numFmtId="0" fontId="20" fillId="0" borderId="0" xfId="0" applyFont="1" applyAlignment="1">
      <alignment horizontal="right" vertical="center"/>
    </xf>
    <xf numFmtId="0" fontId="23" fillId="0" borderId="0" xfId="0" applyFont="1" applyAlignment="1">
      <alignment vertical="center"/>
    </xf>
    <xf numFmtId="0" fontId="24" fillId="0" borderId="0" xfId="0" applyFont="1" applyAlignment="1">
      <alignment horizontal="center" vertical="center"/>
    </xf>
    <xf numFmtId="0" fontId="24" fillId="0" borderId="12" xfId="0" applyFont="1" applyBorder="1" applyAlignment="1">
      <alignment horizontal="distributed" vertical="center" justifyLastLine="1"/>
    </xf>
    <xf numFmtId="0" fontId="24" fillId="0" borderId="13" xfId="0" applyFont="1" applyBorder="1" applyAlignment="1">
      <alignment horizontal="distributed" vertical="center" justifyLastLine="1"/>
    </xf>
    <xf numFmtId="178" fontId="24" fillId="0" borderId="14" xfId="0" applyNumberFormat="1" applyFont="1" applyBorder="1" applyAlignment="1">
      <alignment horizontal="right" vertical="top"/>
    </xf>
    <xf numFmtId="178" fontId="24" fillId="0" borderId="0" xfId="0" applyNumberFormat="1" applyFont="1" applyBorder="1" applyAlignment="1">
      <alignment horizontal="right" vertical="top"/>
    </xf>
    <xf numFmtId="0" fontId="24" fillId="0" borderId="8" xfId="0" applyFont="1" applyBorder="1" applyAlignment="1">
      <alignment horizontal="center" vertical="top"/>
    </xf>
    <xf numFmtId="178" fontId="24" fillId="0" borderId="0" xfId="0" applyNumberFormat="1" applyFont="1" applyFill="1" applyBorder="1" applyAlignment="1">
      <alignment horizontal="right" vertical="top"/>
    </xf>
    <xf numFmtId="0" fontId="24" fillId="0" borderId="8" xfId="0" applyFont="1" applyFill="1" applyBorder="1" applyAlignment="1">
      <alignment horizontal="center" vertical="top"/>
    </xf>
    <xf numFmtId="178" fontId="24" fillId="0" borderId="2" xfId="0" applyNumberFormat="1" applyFont="1" applyFill="1" applyBorder="1" applyAlignment="1">
      <alignment horizontal="right" vertical="top"/>
    </xf>
    <xf numFmtId="0" fontId="24" fillId="0" borderId="15" xfId="0" applyFont="1" applyBorder="1" applyAlignment="1">
      <alignment horizontal="distributed" vertical="center" justifyLastLine="1"/>
    </xf>
    <xf numFmtId="0" fontId="24" fillId="0" borderId="8" xfId="0" applyFont="1" applyBorder="1" applyAlignment="1">
      <alignment horizontal="center" vertical="center"/>
    </xf>
    <xf numFmtId="178" fontId="24" fillId="0" borderId="0" xfId="0" applyNumberFormat="1" applyFont="1" applyBorder="1" applyAlignment="1">
      <alignment horizontal="right" vertical="center"/>
    </xf>
    <xf numFmtId="178" fontId="24" fillId="0" borderId="0" xfId="0" applyNumberFormat="1" applyFont="1" applyFill="1" applyBorder="1" applyAlignment="1">
      <alignment horizontal="right" vertical="center"/>
    </xf>
    <xf numFmtId="178" fontId="24" fillId="0" borderId="2" xfId="0" applyNumberFormat="1" applyFont="1" applyFill="1" applyBorder="1" applyAlignment="1">
      <alignment horizontal="right" vertical="center"/>
    </xf>
    <xf numFmtId="0" fontId="23" fillId="0" borderId="0" xfId="0" applyFont="1" applyFill="1" applyAlignment="1">
      <alignment vertical="center"/>
    </xf>
    <xf numFmtId="0" fontId="24" fillId="0" borderId="16" xfId="0" applyFont="1" applyBorder="1" applyAlignment="1">
      <alignment horizontal="distributed" vertical="center" justifyLastLine="1"/>
    </xf>
    <xf numFmtId="0" fontId="24" fillId="0" borderId="17" xfId="0" applyFont="1" applyBorder="1" applyAlignment="1">
      <alignment horizontal="distributed" vertical="center" justifyLastLine="1"/>
    </xf>
    <xf numFmtId="0" fontId="24" fillId="0" borderId="18" xfId="0" applyFont="1" applyBorder="1" applyAlignment="1">
      <alignment horizontal="distributed" vertical="center" justifyLastLine="1"/>
    </xf>
    <xf numFmtId="0" fontId="24" fillId="0" borderId="19" xfId="0" applyFont="1" applyBorder="1" applyAlignment="1">
      <alignment horizontal="distributed" vertical="center" justifyLastLine="1"/>
    </xf>
    <xf numFmtId="0" fontId="18" fillId="0" borderId="0" xfId="0" applyFont="1" applyBorder="1"/>
    <xf numFmtId="0" fontId="21" fillId="0" borderId="0" xfId="0" applyFont="1" applyAlignment="1">
      <alignment horizontal="left"/>
    </xf>
    <xf numFmtId="0" fontId="21" fillId="0" borderId="0" xfId="0" applyFont="1" applyAlignment="1">
      <alignment horizontal="center"/>
    </xf>
    <xf numFmtId="0" fontId="25" fillId="0" borderId="0" xfId="0" applyFont="1"/>
    <xf numFmtId="0" fontId="21" fillId="0" borderId="0" xfId="0" applyFont="1" applyAlignment="1">
      <alignment horizontal="left" vertical="center"/>
    </xf>
    <xf numFmtId="0" fontId="21" fillId="0" borderId="0" xfId="0" applyFont="1" applyAlignment="1">
      <alignment vertical="center"/>
    </xf>
    <xf numFmtId="0" fontId="24" fillId="0" borderId="18" xfId="0" applyFont="1" applyFill="1" applyBorder="1" applyAlignment="1">
      <alignment horizontal="center" vertical="top"/>
    </xf>
    <xf numFmtId="0" fontId="24" fillId="0" borderId="11" xfId="0" applyFont="1" applyBorder="1"/>
    <xf numFmtId="0" fontId="24" fillId="0" borderId="20" xfId="0" applyFont="1" applyFill="1" applyBorder="1" applyAlignment="1">
      <alignment horizontal="center" vertical="top"/>
    </xf>
    <xf numFmtId="178" fontId="24" fillId="0" borderId="3" xfId="0" applyNumberFormat="1" applyFont="1" applyFill="1" applyBorder="1" applyAlignment="1">
      <alignment horizontal="right" vertical="top"/>
    </xf>
    <xf numFmtId="0" fontId="24" fillId="0" borderId="3" xfId="0" applyFont="1" applyBorder="1"/>
    <xf numFmtId="178" fontId="24" fillId="0" borderId="21" xfId="0" applyNumberFormat="1" applyFont="1" applyFill="1" applyBorder="1" applyAlignment="1">
      <alignment horizontal="right" vertical="top"/>
    </xf>
    <xf numFmtId="0" fontId="24" fillId="0" borderId="19" xfId="0" applyFont="1" applyBorder="1"/>
    <xf numFmtId="178" fontId="24" fillId="0" borderId="3" xfId="0" applyNumberFormat="1" applyFont="1" applyFill="1" applyBorder="1" applyAlignment="1">
      <alignment horizontal="right" vertical="center"/>
    </xf>
    <xf numFmtId="178" fontId="24" fillId="0" borderId="19" xfId="0" applyNumberFormat="1" applyFont="1" applyFill="1" applyBorder="1" applyAlignment="1">
      <alignment horizontal="right" vertical="center"/>
    </xf>
    <xf numFmtId="178" fontId="24" fillId="0" borderId="11" xfId="0" applyNumberFormat="1" applyFont="1" applyFill="1" applyBorder="1" applyAlignment="1">
      <alignment horizontal="right" vertical="center"/>
    </xf>
    <xf numFmtId="178" fontId="24" fillId="0" borderId="11" xfId="0" applyNumberFormat="1" applyFont="1" applyBorder="1"/>
    <xf numFmtId="180" fontId="12" fillId="0" borderId="0" xfId="1" applyNumberFormat="1" applyFont="1" applyFill="1" applyAlignment="1" applyProtection="1">
      <alignment horizontal="right" vertical="center"/>
    </xf>
    <xf numFmtId="0" fontId="12" fillId="0" borderId="0" xfId="0" applyFont="1" applyFill="1" applyAlignment="1">
      <alignment horizontal="right" vertical="center"/>
    </xf>
    <xf numFmtId="0" fontId="12" fillId="0" borderId="0" xfId="0" applyFont="1" applyAlignment="1">
      <alignment horizontal="right" vertical="center"/>
    </xf>
    <xf numFmtId="0" fontId="12" fillId="0" borderId="2" xfId="0" applyFont="1" applyFill="1" applyBorder="1" applyAlignment="1">
      <alignment horizontal="right" vertical="center"/>
    </xf>
    <xf numFmtId="0" fontId="12" fillId="0" borderId="0" xfId="0" applyFont="1" applyFill="1" applyBorder="1" applyAlignment="1">
      <alignment horizontal="right" vertical="center"/>
    </xf>
    <xf numFmtId="2" fontId="11" fillId="0" borderId="0" xfId="0" applyNumberFormat="1" applyFont="1" applyFill="1" applyBorder="1" applyAlignment="1">
      <alignment horizontal="right" vertical="center"/>
    </xf>
    <xf numFmtId="2" fontId="11" fillId="0" borderId="0" xfId="0" applyNumberFormat="1" applyFont="1" applyBorder="1" applyAlignment="1">
      <alignment horizontal="right" vertical="center"/>
    </xf>
    <xf numFmtId="180" fontId="12" fillId="0" borderId="0" xfId="1" applyNumberFormat="1" applyFont="1" applyFill="1" applyAlignment="1" applyProtection="1">
      <alignment horizontal="left" vertical="center"/>
    </xf>
    <xf numFmtId="0" fontId="24" fillId="0" borderId="0" xfId="0" applyFont="1" applyBorder="1"/>
    <xf numFmtId="0" fontId="16" fillId="2" borderId="0" xfId="0" applyFont="1" applyFill="1" applyAlignment="1">
      <alignment horizontal="left"/>
    </xf>
    <xf numFmtId="0" fontId="14" fillId="0" borderId="0" xfId="0" applyFont="1" applyBorder="1" applyAlignment="1">
      <alignment horizontal="distributed" vertical="center"/>
    </xf>
    <xf numFmtId="0" fontId="14" fillId="0" borderId="8" xfId="0" applyFont="1" applyBorder="1" applyAlignment="1">
      <alignment horizontal="distributed" vertical="center"/>
    </xf>
    <xf numFmtId="0" fontId="11" fillId="0" borderId="9" xfId="0" applyFont="1" applyFill="1" applyBorder="1" applyAlignment="1">
      <alignment horizontal="distributed" vertical="center"/>
    </xf>
    <xf numFmtId="0" fontId="11" fillId="0" borderId="8" xfId="0" applyFont="1" applyFill="1" applyBorder="1" applyAlignment="1">
      <alignment horizontal="distributed" vertical="center"/>
    </xf>
    <xf numFmtId="0" fontId="14" fillId="0" borderId="0" xfId="2" applyFont="1" applyFill="1" applyBorder="1" applyAlignment="1">
      <alignment horizontal="distributed" vertical="center"/>
    </xf>
    <xf numFmtId="0" fontId="14" fillId="0" borderId="8" xfId="2" applyFont="1" applyFill="1" applyBorder="1" applyAlignment="1">
      <alignment horizontal="distributed" vertical="center"/>
    </xf>
    <xf numFmtId="0" fontId="11" fillId="0" borderId="0" xfId="0" applyFont="1" applyBorder="1" applyAlignment="1">
      <alignment horizontal="left" wrapText="1"/>
    </xf>
    <xf numFmtId="0" fontId="11" fillId="0" borderId="9" xfId="0" applyFont="1" applyBorder="1" applyAlignment="1">
      <alignment horizontal="left" vertical="center" wrapText="1"/>
    </xf>
    <xf numFmtId="0" fontId="11" fillId="0" borderId="0" xfId="0" applyFont="1" applyBorder="1" applyAlignment="1">
      <alignment horizontal="left" vertical="center" wrapText="1"/>
    </xf>
    <xf numFmtId="0" fontId="11" fillId="0" borderId="17" xfId="0" applyFont="1" applyBorder="1" applyAlignment="1">
      <alignment horizontal="center" vertical="center" justifyLastLine="1"/>
    </xf>
    <xf numFmtId="0" fontId="11" fillId="0" borderId="22" xfId="0" applyFont="1" applyBorder="1" applyAlignment="1">
      <alignment horizontal="center" vertical="center" justifyLastLine="1"/>
    </xf>
    <xf numFmtId="0" fontId="14" fillId="0" borderId="9" xfId="0" applyFont="1" applyFill="1" applyBorder="1" applyAlignment="1">
      <alignment horizontal="distributed" vertical="center"/>
    </xf>
    <xf numFmtId="0" fontId="14" fillId="0" borderId="8" xfId="0" applyFont="1" applyFill="1" applyBorder="1" applyAlignment="1">
      <alignment horizontal="distributed" vertical="center"/>
    </xf>
    <xf numFmtId="0" fontId="11" fillId="0" borderId="22" xfId="0" applyFont="1" applyBorder="1" applyAlignment="1">
      <alignment horizontal="center" vertical="center"/>
    </xf>
    <xf numFmtId="0" fontId="11" fillId="0" borderId="16" xfId="0" applyFont="1" applyBorder="1" applyAlignment="1">
      <alignment horizontal="center" vertical="center"/>
    </xf>
    <xf numFmtId="0" fontId="11" fillId="0" borderId="23" xfId="0" applyFont="1" applyBorder="1" applyAlignment="1">
      <alignment horizontal="center" vertical="center"/>
    </xf>
    <xf numFmtId="0" fontId="24" fillId="0" borderId="24" xfId="0" applyFont="1" applyBorder="1" applyAlignment="1">
      <alignment horizontal="distributed" vertical="center" justifyLastLine="1"/>
    </xf>
    <xf numFmtId="0" fontId="24" fillId="0" borderId="18" xfId="0" applyFont="1" applyBorder="1" applyAlignment="1">
      <alignment horizontal="distributed" vertical="center" justifyLastLine="1"/>
    </xf>
    <xf numFmtId="0" fontId="24" fillId="0" borderId="17" xfId="0" applyFont="1" applyBorder="1" applyAlignment="1">
      <alignment horizontal="distributed" vertical="center" justifyLastLine="1"/>
    </xf>
    <xf numFmtId="0" fontId="24" fillId="0" borderId="22" xfId="0" applyFont="1" applyBorder="1" applyAlignment="1">
      <alignment horizontal="distributed" vertical="center" justifyLastLine="1"/>
    </xf>
    <xf numFmtId="0" fontId="24" fillId="0" borderId="16" xfId="0" applyFont="1" applyBorder="1" applyAlignment="1">
      <alignment horizontal="distributed" vertical="center" justifyLastLine="1"/>
    </xf>
    <xf numFmtId="0" fontId="24" fillId="0" borderId="19" xfId="0" applyFont="1" applyBorder="1" applyAlignment="1">
      <alignment horizontal="distributed" vertical="center" justifyLastLine="1"/>
    </xf>
    <xf numFmtId="0" fontId="24" fillId="0" borderId="11" xfId="0" applyFont="1" applyBorder="1" applyAlignment="1">
      <alignment horizontal="distributed" vertical="center" justifyLastLine="1"/>
    </xf>
    <xf numFmtId="0" fontId="24" fillId="0" borderId="8" xfId="0" applyFont="1" applyBorder="1" applyAlignment="1">
      <alignment horizontal="distributed" vertical="center" justifyLastLine="1"/>
    </xf>
    <xf numFmtId="0" fontId="21" fillId="0" borderId="0" xfId="0" applyFont="1" applyAlignment="1">
      <alignment horizontal="center" vertical="center"/>
    </xf>
    <xf numFmtId="0" fontId="21" fillId="0" borderId="0" xfId="0" applyFont="1" applyAlignment="1">
      <alignment horizontal="left" vertical="center"/>
    </xf>
  </cellXfs>
  <cellStyles count="3">
    <cellStyle name="桁区切り" xfId="1" builtinId="6"/>
    <cellStyle name="標準" xfId="0" builtinId="0"/>
    <cellStyle name="標準_１－４"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10</xdr:col>
      <xdr:colOff>352425</xdr:colOff>
      <xdr:row>4</xdr:row>
      <xdr:rowOff>28576</xdr:rowOff>
    </xdr:from>
    <xdr:to>
      <xdr:col>14</xdr:col>
      <xdr:colOff>590550</xdr:colOff>
      <xdr:row>14</xdr:row>
      <xdr:rowOff>28576</xdr:rowOff>
    </xdr:to>
    <xdr:sp macro="" textlink="">
      <xdr:nvSpPr>
        <xdr:cNvPr id="5121" name="AutoShape 1"/>
        <xdr:cNvSpPr>
          <a:spLocks noChangeArrowheads="1"/>
        </xdr:cNvSpPr>
      </xdr:nvSpPr>
      <xdr:spPr bwMode="auto">
        <a:xfrm>
          <a:off x="7258050" y="609601"/>
          <a:ext cx="2981325" cy="1619250"/>
        </a:xfrm>
        <a:prstGeom prst="wedgeRectCallout">
          <a:avLst>
            <a:gd name="adj1" fmla="val -59264"/>
            <a:gd name="adj2" fmla="val -5905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表は毎年</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日付けで公表している国土地理院の</a:t>
          </a:r>
          <a:r>
            <a:rPr lang="ja-JP" altLang="en-US" sz="1100" b="0" i="0" u="sng" strike="noStrike" baseline="0">
              <a:solidFill>
                <a:srgbClr val="000000"/>
              </a:solidFill>
              <a:latin typeface="ＭＳ Ｐゴシック"/>
              <a:ea typeface="ＭＳ Ｐゴシック"/>
            </a:rPr>
            <a:t>「全国の都道府県市区町村別面積調」</a:t>
          </a:r>
          <a:r>
            <a:rPr lang="ja-JP" altLang="en-US" sz="1100" b="0" i="0" u="none" strike="noStrike" baseline="0">
              <a:solidFill>
                <a:srgbClr val="000000"/>
              </a:solidFill>
              <a:latin typeface="ＭＳ Ｐゴシック"/>
              <a:ea typeface="ＭＳ Ｐゴシック"/>
            </a:rPr>
            <a:t>から数値を取るが、</a:t>
          </a:r>
          <a:r>
            <a:rPr lang="ja-JP" altLang="en-US" sz="1100" b="1" i="0" u="none" strike="noStrike" baseline="0">
              <a:solidFill>
                <a:srgbClr val="000000"/>
              </a:solidFill>
              <a:latin typeface="ＭＳ Ｐゴシック"/>
              <a:ea typeface="ＭＳ Ｐゴシック"/>
            </a:rPr>
            <a:t>未境界部分</a:t>
          </a:r>
          <a:r>
            <a:rPr lang="ja-JP" altLang="en-US" sz="1100" b="0" i="0" u="none" strike="noStrike" baseline="0">
              <a:solidFill>
                <a:srgbClr val="000000"/>
              </a:solidFill>
              <a:latin typeface="ＭＳ Ｐゴシック"/>
              <a:ea typeface="ＭＳ Ｐゴシック"/>
            </a:rPr>
            <a:t>として公表保留に該当する部分については、</a:t>
          </a:r>
          <a:r>
            <a:rPr lang="ja-JP" altLang="en-US" sz="1100" b="0" i="0" u="sng" strike="noStrike" baseline="0">
              <a:solidFill>
                <a:srgbClr val="000000"/>
              </a:solidFill>
              <a:latin typeface="ＭＳ Ｐゴシック"/>
              <a:ea typeface="ＭＳ Ｐゴシック"/>
            </a:rPr>
            <a:t>翌年の</a:t>
          </a:r>
          <a:r>
            <a:rPr lang="en-US" altLang="ja-JP" sz="1100" b="0" i="0" u="sng" strike="noStrike" baseline="0">
              <a:solidFill>
                <a:srgbClr val="000000"/>
              </a:solidFill>
              <a:latin typeface="ＭＳ Ｐゴシック"/>
              <a:ea typeface="ＭＳ Ｐゴシック"/>
            </a:rPr>
            <a:t>3</a:t>
          </a:r>
          <a:r>
            <a:rPr lang="ja-JP" altLang="en-US" sz="1100" b="0" i="0" u="sng" strike="noStrike" baseline="0">
              <a:solidFill>
                <a:srgbClr val="000000"/>
              </a:solidFill>
              <a:latin typeface="ＭＳ Ｐゴシック"/>
              <a:ea typeface="ＭＳ Ｐゴシック"/>
            </a:rPr>
            <a:t>月以降の東京都の人口（都</a:t>
          </a:r>
          <a:r>
            <a:rPr lang="en-US" altLang="ja-JP" sz="1100" b="0" i="0" u="sng" strike="noStrike" baseline="0">
              <a:solidFill>
                <a:srgbClr val="000000"/>
              </a:solidFill>
              <a:latin typeface="ＭＳ Ｐゴシック"/>
              <a:ea typeface="ＭＳ Ｐゴシック"/>
            </a:rPr>
            <a:t>HP</a:t>
          </a:r>
          <a:r>
            <a:rPr lang="ja-JP" altLang="en-US" sz="1100" b="0" i="0" u="sng"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の表中の面積欄に未境界部分の面積について最新の数値が掲載されるので、そこからとる。</a:t>
          </a:r>
          <a:r>
            <a:rPr lang="ja-JP" altLang="en-US" sz="1100" b="0" i="0" u="sng" strike="noStrike" baseline="0">
              <a:solidFill>
                <a:srgbClr val="000000"/>
              </a:solidFill>
              <a:latin typeface="ＭＳ Ｐゴシック"/>
              <a:ea typeface="ＭＳ Ｐゴシック"/>
            </a:rPr>
            <a:t>翌年の</a:t>
          </a:r>
          <a:r>
            <a:rPr lang="en-US" altLang="ja-JP" sz="1100" b="0" i="0" u="sng" strike="noStrike" baseline="0">
              <a:solidFill>
                <a:srgbClr val="000000"/>
              </a:solidFill>
              <a:latin typeface="ＭＳ Ｐゴシック"/>
              <a:ea typeface="ＭＳ Ｐゴシック"/>
            </a:rPr>
            <a:t>3</a:t>
          </a:r>
          <a:r>
            <a:rPr lang="ja-JP" altLang="en-US" sz="1100" b="0" i="0" u="sng" strike="noStrike" baseline="0">
              <a:solidFill>
                <a:srgbClr val="000000"/>
              </a:solidFill>
              <a:latin typeface="ＭＳ Ｐゴシック"/>
              <a:ea typeface="ＭＳ Ｐゴシック"/>
            </a:rPr>
            <a:t>月以降の東京都の人口</a:t>
          </a:r>
          <a:r>
            <a:rPr lang="ja-JP" altLang="en-US" sz="1100" b="0" i="0" u="none" strike="noStrike" baseline="0">
              <a:solidFill>
                <a:srgbClr val="000000"/>
              </a:solidFill>
              <a:latin typeface="ＭＳ Ｐゴシック"/>
              <a:ea typeface="ＭＳ Ｐゴシック"/>
            </a:rPr>
            <a:t>に掲載されている面積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O85"/>
  <sheetViews>
    <sheetView zoomScale="120" zoomScaleNormal="120" workbookViewId="0"/>
  </sheetViews>
  <sheetFormatPr defaultRowHeight="13.5" x14ac:dyDescent="0.15"/>
  <cols>
    <col min="1" max="1" width="4.5" style="21" customWidth="1"/>
    <col min="2" max="2" width="16.125" style="21" customWidth="1"/>
    <col min="3" max="3" width="11.25" style="21" customWidth="1"/>
    <col min="4" max="4" width="11.75" style="21" customWidth="1"/>
    <col min="5" max="5" width="4.5" style="21" customWidth="1"/>
    <col min="6" max="6" width="16.125" style="21" customWidth="1"/>
    <col min="7" max="7" width="11.25" style="21" customWidth="1"/>
    <col min="8" max="8" width="2.75" style="21" customWidth="1"/>
    <col min="9" max="9" width="9.375" style="21" customWidth="1"/>
    <col min="10" max="10" width="1" style="21" customWidth="1"/>
    <col min="11" max="16384" width="9" style="21"/>
  </cols>
  <sheetData>
    <row r="1" spans="1:15" ht="17.25" x14ac:dyDescent="0.15">
      <c r="A1" s="23" t="s">
        <v>5</v>
      </c>
      <c r="B1" s="24"/>
      <c r="C1" s="24"/>
      <c r="D1" s="24"/>
      <c r="E1" s="24"/>
      <c r="F1" s="24"/>
      <c r="G1" s="24"/>
      <c r="H1" s="24"/>
      <c r="I1" s="24"/>
      <c r="K1" s="20"/>
      <c r="L1" s="25"/>
      <c r="M1" s="25"/>
      <c r="N1" s="25"/>
    </row>
    <row r="2" spans="1:15" ht="14.25" thickBot="1" x14ac:dyDescent="0.2">
      <c r="A2" s="26" t="s">
        <v>6</v>
      </c>
      <c r="B2" s="27"/>
      <c r="C2" s="27"/>
      <c r="D2" s="27"/>
      <c r="E2" s="27"/>
      <c r="F2" s="27"/>
      <c r="G2" s="27"/>
      <c r="H2" s="27"/>
      <c r="I2" s="28" t="s">
        <v>172</v>
      </c>
      <c r="K2" s="129" t="s">
        <v>173</v>
      </c>
      <c r="L2" s="129"/>
      <c r="M2" s="129"/>
      <c r="N2" s="129"/>
      <c r="O2" s="129"/>
    </row>
    <row r="3" spans="1:15" ht="15.75" customHeight="1" thickTop="1" x14ac:dyDescent="0.15">
      <c r="A3" s="143" t="s">
        <v>7</v>
      </c>
      <c r="B3" s="144"/>
      <c r="C3" s="29" t="s">
        <v>8</v>
      </c>
      <c r="D3" s="30" t="s">
        <v>9</v>
      </c>
      <c r="E3" s="145" t="s">
        <v>7</v>
      </c>
      <c r="F3" s="144"/>
      <c r="G3" s="29" t="s">
        <v>8</v>
      </c>
      <c r="H3" s="139" t="s">
        <v>9</v>
      </c>
      <c r="I3" s="140"/>
      <c r="L3" s="21" t="s">
        <v>169</v>
      </c>
    </row>
    <row r="4" spans="1:15" ht="3" customHeight="1" x14ac:dyDescent="0.15">
      <c r="A4" s="31"/>
      <c r="B4" s="32"/>
      <c r="C4" s="33"/>
      <c r="D4" s="34"/>
      <c r="E4" s="35"/>
      <c r="F4" s="36"/>
      <c r="G4" s="19"/>
      <c r="H4" s="19"/>
      <c r="I4" s="19"/>
    </row>
    <row r="5" spans="1:15" ht="12.75" customHeight="1" x14ac:dyDescent="0.15">
      <c r="A5" s="130" t="s">
        <v>10</v>
      </c>
      <c r="B5" s="131"/>
      <c r="C5" s="2">
        <v>2194.0500000000002</v>
      </c>
      <c r="D5" s="3" t="s">
        <v>0</v>
      </c>
      <c r="E5" s="39"/>
      <c r="F5" s="40" t="s">
        <v>11</v>
      </c>
      <c r="G5" s="120">
        <v>17.14</v>
      </c>
      <c r="H5" s="120"/>
      <c r="I5" s="6">
        <f>G5/$C$5*1000</f>
        <v>7.8120371003395546</v>
      </c>
    </row>
    <row r="6" spans="1:15" ht="12.75" customHeight="1" x14ac:dyDescent="0.15">
      <c r="A6" s="37"/>
      <c r="B6" s="38"/>
      <c r="C6" s="4"/>
      <c r="D6" s="5"/>
      <c r="E6" s="39"/>
      <c r="F6" s="41" t="s">
        <v>12</v>
      </c>
      <c r="G6" s="120">
        <v>11.46</v>
      </c>
      <c r="H6" s="120"/>
      <c r="I6" s="6">
        <f>G6/$C$5*1000</f>
        <v>5.2232173377999587</v>
      </c>
    </row>
    <row r="7" spans="1:15" ht="12.75" customHeight="1" x14ac:dyDescent="0.15">
      <c r="A7" s="130" t="s">
        <v>13</v>
      </c>
      <c r="B7" s="131"/>
      <c r="C7" s="7">
        <v>627.53</v>
      </c>
      <c r="D7" s="5">
        <f>C7/$C$5*1000</f>
        <v>286.01444816663246</v>
      </c>
      <c r="E7" s="42"/>
      <c r="F7" s="41" t="s">
        <v>156</v>
      </c>
      <c r="G7" s="120">
        <v>8.15</v>
      </c>
      <c r="H7" s="120"/>
      <c r="I7" s="6">
        <f>G7/$C$5*1000</f>
        <v>3.7145917367425536</v>
      </c>
    </row>
    <row r="8" spans="1:15" ht="12.75" customHeight="1" x14ac:dyDescent="0.15">
      <c r="A8" s="37"/>
      <c r="B8" s="38"/>
      <c r="C8" s="7"/>
      <c r="D8" s="3"/>
      <c r="E8" s="42"/>
      <c r="F8" s="41" t="s">
        <v>14</v>
      </c>
      <c r="G8" s="120">
        <v>10.16</v>
      </c>
      <c r="H8" s="120"/>
      <c r="I8" s="6">
        <f>G8/$C$5*1000</f>
        <v>4.6307057724299812</v>
      </c>
    </row>
    <row r="9" spans="1:15" ht="12.75" customHeight="1" x14ac:dyDescent="0.15">
      <c r="A9" s="43" t="s">
        <v>2</v>
      </c>
      <c r="B9" s="41" t="s">
        <v>15</v>
      </c>
      <c r="C9" s="8">
        <v>11.66</v>
      </c>
      <c r="D9" s="9">
        <f>C9/$C$5*1000</f>
        <v>5.3143729632414942</v>
      </c>
      <c r="E9" s="42"/>
      <c r="F9" s="41" t="s">
        <v>16</v>
      </c>
      <c r="G9" s="120">
        <v>6.39</v>
      </c>
      <c r="H9" s="120"/>
      <c r="I9" s="6">
        <f>G9/$C$5*1000</f>
        <v>2.912422232857045</v>
      </c>
    </row>
    <row r="10" spans="1:15" ht="12.75" customHeight="1" x14ac:dyDescent="0.15">
      <c r="A10" s="43" t="s">
        <v>2</v>
      </c>
      <c r="B10" s="41" t="s">
        <v>17</v>
      </c>
      <c r="C10" s="8">
        <v>10.210000000000001</v>
      </c>
      <c r="D10" s="9">
        <f>C10/$C$5*1000</f>
        <v>4.6534946787903655</v>
      </c>
      <c r="E10" s="42"/>
      <c r="F10" s="41"/>
      <c r="G10" s="121"/>
      <c r="H10" s="121"/>
      <c r="I10" s="6"/>
    </row>
    <row r="11" spans="1:15" ht="12.75" customHeight="1" x14ac:dyDescent="0.15">
      <c r="A11" s="43" t="s">
        <v>2</v>
      </c>
      <c r="B11" s="41" t="s">
        <v>18</v>
      </c>
      <c r="C11" s="8">
        <v>20.37</v>
      </c>
      <c r="D11" s="9">
        <f>C11/$C$5*1000</f>
        <v>9.2842004512203449</v>
      </c>
      <c r="E11" s="42"/>
      <c r="F11" s="41" t="s">
        <v>19</v>
      </c>
      <c r="G11" s="120">
        <v>13.42</v>
      </c>
      <c r="H11" s="120"/>
      <c r="I11" s="6">
        <f>G11/$C$5*1000</f>
        <v>6.1165424671270019</v>
      </c>
    </row>
    <row r="12" spans="1:15" ht="12.75" customHeight="1" x14ac:dyDescent="0.15">
      <c r="A12" s="35"/>
      <c r="B12" s="41" t="s">
        <v>20</v>
      </c>
      <c r="C12" s="8">
        <v>18.22</v>
      </c>
      <c r="D12" s="9">
        <f>C12/$C$5*1000</f>
        <v>8.3042774777238435</v>
      </c>
      <c r="E12" s="42"/>
      <c r="F12" s="41" t="s">
        <v>21</v>
      </c>
      <c r="G12" s="120">
        <v>10.23</v>
      </c>
      <c r="H12" s="120"/>
      <c r="I12" s="6">
        <f>G12/$C$5*1000</f>
        <v>4.6626102413345185</v>
      </c>
    </row>
    <row r="13" spans="1:15" ht="12.75" customHeight="1" x14ac:dyDescent="0.15">
      <c r="A13" s="35"/>
      <c r="B13" s="41" t="s">
        <v>22</v>
      </c>
      <c r="C13" s="8">
        <v>11.29</v>
      </c>
      <c r="D13" s="9">
        <f>C13/$C$5*1000</f>
        <v>5.1457350561746535</v>
      </c>
      <c r="E13" s="42"/>
      <c r="F13" s="41" t="s">
        <v>23</v>
      </c>
      <c r="G13" s="120">
        <v>12.88</v>
      </c>
      <c r="H13" s="120"/>
      <c r="I13" s="6">
        <f>G13/$C$5*1000</f>
        <v>5.8704222784348579</v>
      </c>
    </row>
    <row r="14" spans="1:15" ht="12.75" customHeight="1" x14ac:dyDescent="0.15">
      <c r="A14" s="35"/>
      <c r="B14" s="41"/>
      <c r="C14" s="8"/>
      <c r="D14" s="10"/>
      <c r="E14" s="42"/>
      <c r="F14" s="41" t="s">
        <v>24</v>
      </c>
      <c r="G14" s="120">
        <v>15.32</v>
      </c>
      <c r="H14" s="120"/>
      <c r="I14" s="6">
        <f>G14/$C$5*1000</f>
        <v>6.9825209088215852</v>
      </c>
    </row>
    <row r="15" spans="1:15" ht="12.75" customHeight="1" x14ac:dyDescent="0.15">
      <c r="A15" s="35"/>
      <c r="B15" s="41" t="s">
        <v>25</v>
      </c>
      <c r="C15" s="8">
        <v>10.11</v>
      </c>
      <c r="D15" s="10">
        <f>C15/$C$5*1000</f>
        <v>4.6079168660695959</v>
      </c>
      <c r="E15" s="42"/>
      <c r="F15" s="41" t="s">
        <v>26</v>
      </c>
      <c r="G15" s="120">
        <v>21.01</v>
      </c>
      <c r="H15" s="120"/>
      <c r="I15" s="6">
        <f>G15/$C$5*1000</f>
        <v>9.5758984526332576</v>
      </c>
    </row>
    <row r="16" spans="1:15" ht="12.75" customHeight="1" x14ac:dyDescent="0.15">
      <c r="A16" s="35"/>
      <c r="B16" s="41" t="s">
        <v>27</v>
      </c>
      <c r="C16" s="8">
        <v>13.77</v>
      </c>
      <c r="D16" s="10">
        <f>C16/$C$5*1000</f>
        <v>6.2760648116496878</v>
      </c>
      <c r="E16" s="42"/>
      <c r="F16" s="41"/>
      <c r="G16" s="121"/>
      <c r="H16" s="121"/>
      <c r="I16" s="6"/>
    </row>
    <row r="17" spans="1:12" ht="12.75" customHeight="1" x14ac:dyDescent="0.15">
      <c r="A17" s="43" t="s">
        <v>158</v>
      </c>
      <c r="B17" s="41" t="s">
        <v>28</v>
      </c>
      <c r="C17" s="8">
        <v>43.01</v>
      </c>
      <c r="D17" s="10">
        <f>C17/$C$5*1000</f>
        <v>19.603017251202111</v>
      </c>
      <c r="E17" s="42"/>
      <c r="F17" s="41" t="s">
        <v>29</v>
      </c>
      <c r="G17" s="120">
        <v>17.97</v>
      </c>
      <c r="H17" s="120"/>
      <c r="I17" s="6">
        <f>G17/$C$5*1000</f>
        <v>8.1903329459219236</v>
      </c>
    </row>
    <row r="18" spans="1:12" ht="12.75" customHeight="1" x14ac:dyDescent="0.15">
      <c r="A18" s="35"/>
      <c r="B18" s="41" t="s">
        <v>30</v>
      </c>
      <c r="C18" s="8">
        <v>22.84</v>
      </c>
      <c r="D18" s="10">
        <f>C18/$C$5*1000</f>
        <v>10.409972425423302</v>
      </c>
      <c r="E18" s="42"/>
      <c r="F18" s="41" t="s">
        <v>31</v>
      </c>
      <c r="G18" s="120">
        <v>9.9</v>
      </c>
      <c r="H18" s="120"/>
      <c r="I18" s="6">
        <f>G18/$C$5*1000</f>
        <v>4.5122034593559848</v>
      </c>
    </row>
    <row r="19" spans="1:12" ht="12.75" customHeight="1" x14ac:dyDescent="0.15">
      <c r="A19" s="35"/>
      <c r="B19" s="41" t="s">
        <v>32</v>
      </c>
      <c r="C19" s="8">
        <v>14.67</v>
      </c>
      <c r="D19" s="10">
        <f>C19/$C$5*1000</f>
        <v>6.686265126136596</v>
      </c>
      <c r="E19" s="42"/>
      <c r="F19" s="45" t="s">
        <v>33</v>
      </c>
      <c r="G19" s="120">
        <v>73.47</v>
      </c>
      <c r="H19" s="120"/>
      <c r="I19" s="6">
        <f>G19/$C$5*1000</f>
        <v>33.486019005947902</v>
      </c>
    </row>
    <row r="20" spans="1:12" ht="12.75" customHeight="1" x14ac:dyDescent="0.15">
      <c r="A20" s="35"/>
      <c r="B20" s="41"/>
      <c r="C20" s="8"/>
      <c r="D20" s="10"/>
      <c r="E20" s="42"/>
      <c r="F20" s="45" t="s">
        <v>34</v>
      </c>
      <c r="G20" s="120">
        <v>15.75</v>
      </c>
      <c r="H20" s="120"/>
      <c r="I20" s="11">
        <f>G20/$C$5*1000</f>
        <v>7.1785055035208858</v>
      </c>
    </row>
    <row r="21" spans="1:12" ht="12.75" customHeight="1" x14ac:dyDescent="0.15">
      <c r="A21" s="35"/>
      <c r="B21" s="41" t="s">
        <v>35</v>
      </c>
      <c r="C21" s="8">
        <v>61.86</v>
      </c>
      <c r="D21" s="10">
        <f>C21/$C$5*1000</f>
        <v>28.194434949066792</v>
      </c>
      <c r="E21" s="42"/>
      <c r="F21" s="46"/>
      <c r="G21" s="121"/>
      <c r="H21" s="121"/>
      <c r="I21" s="122"/>
    </row>
    <row r="22" spans="1:12" ht="12.75" customHeight="1" x14ac:dyDescent="0.15">
      <c r="A22" s="35"/>
      <c r="B22" s="41" t="s">
        <v>36</v>
      </c>
      <c r="C22" s="8">
        <v>58.05</v>
      </c>
      <c r="D22" s="10">
        <f>C22/$C$5*1000</f>
        <v>26.457920284405546</v>
      </c>
      <c r="E22" s="141" t="s">
        <v>37</v>
      </c>
      <c r="F22" s="142"/>
      <c r="G22" s="7">
        <v>375.86</v>
      </c>
      <c r="H22" s="7"/>
      <c r="I22" s="12">
        <f>G22/$C$5*1000</f>
        <v>171.30876689227685</v>
      </c>
    </row>
    <row r="23" spans="1:12" ht="12.75" customHeight="1" x14ac:dyDescent="0.15">
      <c r="A23" s="35"/>
      <c r="B23" s="41" t="s">
        <v>38</v>
      </c>
      <c r="C23" s="8">
        <v>15.11</v>
      </c>
      <c r="D23" s="10">
        <f>C23/$C$5*1000</f>
        <v>6.8868075021079731</v>
      </c>
      <c r="E23" s="48"/>
      <c r="F23" s="45"/>
      <c r="G23" s="13"/>
      <c r="H23" s="13"/>
      <c r="I23" s="6"/>
    </row>
    <row r="24" spans="1:12" ht="12.75" customHeight="1" x14ac:dyDescent="0.15">
      <c r="A24" s="35"/>
      <c r="B24" s="41" t="s">
        <v>39</v>
      </c>
      <c r="C24" s="8">
        <v>15.59</v>
      </c>
      <c r="D24" s="10">
        <f>C24/$C$5*1000</f>
        <v>7.1055810031676581</v>
      </c>
      <c r="E24" s="132" t="s">
        <v>40</v>
      </c>
      <c r="F24" s="133"/>
      <c r="G24" s="13">
        <v>375.86</v>
      </c>
      <c r="H24" s="13"/>
      <c r="I24" s="6">
        <f>G24/$C$5*1000</f>
        <v>171.30876689227685</v>
      </c>
    </row>
    <row r="25" spans="1:12" ht="12.75" customHeight="1" x14ac:dyDescent="0.15">
      <c r="A25" s="35"/>
      <c r="B25" s="49" t="s">
        <v>41</v>
      </c>
      <c r="C25" s="14">
        <v>34.06</v>
      </c>
      <c r="D25" s="3">
        <f>C25/$C$5*1000</f>
        <v>15.523803012693421</v>
      </c>
      <c r="E25" s="42"/>
      <c r="F25" s="45" t="s">
        <v>42</v>
      </c>
      <c r="G25" s="120">
        <v>16.850000000000001</v>
      </c>
      <c r="H25" s="120"/>
      <c r="I25" s="6">
        <f>G25/$C$5*1000</f>
        <v>7.6798614434493286</v>
      </c>
    </row>
    <row r="26" spans="1:12" ht="12.75" customHeight="1" x14ac:dyDescent="0.15">
      <c r="A26" s="35"/>
      <c r="B26" s="49"/>
      <c r="C26" s="8"/>
      <c r="D26" s="3"/>
      <c r="E26" s="42"/>
      <c r="F26" s="45" t="s">
        <v>43</v>
      </c>
      <c r="G26" s="120">
        <v>28.07</v>
      </c>
      <c r="H26" s="120"/>
      <c r="I26" s="6">
        <f>G26/$C$5*1000</f>
        <v>12.793692030719445</v>
      </c>
    </row>
    <row r="27" spans="1:12" ht="12.75" customHeight="1" x14ac:dyDescent="0.15">
      <c r="A27" s="35"/>
      <c r="B27" s="41" t="s">
        <v>44</v>
      </c>
      <c r="C27" s="8">
        <v>13.01</v>
      </c>
      <c r="D27" s="10">
        <f>C27/$C$5*1000</f>
        <v>5.9296734349718552</v>
      </c>
      <c r="E27" s="42"/>
      <c r="F27" s="45" t="s">
        <v>45</v>
      </c>
      <c r="G27" s="120">
        <v>105.41</v>
      </c>
      <c r="H27" s="120"/>
      <c r="I27" s="6">
        <f>G27/$C$5*1000</f>
        <v>48.043572388961053</v>
      </c>
    </row>
    <row r="28" spans="1:12" ht="12.75" customHeight="1" x14ac:dyDescent="0.15">
      <c r="A28" s="35"/>
      <c r="B28" s="41" t="s">
        <v>46</v>
      </c>
      <c r="C28" s="8">
        <v>20.61</v>
      </c>
      <c r="D28" s="10">
        <f>C28/$C$5*1000</f>
        <v>9.3935872017501865</v>
      </c>
      <c r="E28" s="50"/>
      <c r="F28" s="45" t="s">
        <v>47</v>
      </c>
      <c r="G28" s="120">
        <v>225.53</v>
      </c>
      <c r="H28" s="120"/>
      <c r="I28" s="6">
        <f>G28/$C$5*1000</f>
        <v>102.791641029147</v>
      </c>
    </row>
    <row r="29" spans="1:12" ht="12.75" customHeight="1" x14ac:dyDescent="0.15">
      <c r="A29" s="35"/>
      <c r="B29" s="41" t="s">
        <v>48</v>
      </c>
      <c r="C29" s="8">
        <v>10.16</v>
      </c>
      <c r="D29" s="10">
        <f>C29/$C$5*1000</f>
        <v>4.6307057724299812</v>
      </c>
      <c r="E29" s="50"/>
      <c r="F29" s="47"/>
      <c r="G29" s="7"/>
      <c r="H29" s="7"/>
      <c r="I29" s="12"/>
      <c r="K29" s="51">
        <f>G22+G30</f>
        <v>782.56999999999994</v>
      </c>
      <c r="L29" s="21" t="s">
        <v>168</v>
      </c>
    </row>
    <row r="30" spans="1:12" ht="12.75" customHeight="1" x14ac:dyDescent="0.15">
      <c r="A30" s="35"/>
      <c r="B30" s="41" t="s">
        <v>49</v>
      </c>
      <c r="C30" s="8">
        <v>32.22</v>
      </c>
      <c r="D30" s="10">
        <f>C30/$C$5*1000</f>
        <v>14.685171258631298</v>
      </c>
      <c r="E30" s="141" t="s">
        <v>50</v>
      </c>
      <c r="F30" s="142"/>
      <c r="G30" s="7">
        <v>406.71</v>
      </c>
      <c r="H30" s="7"/>
      <c r="I30" s="12">
        <f>G30/$C$5*1000</f>
        <v>185.36952211663359</v>
      </c>
    </row>
    <row r="31" spans="1:12" ht="12.75" customHeight="1" x14ac:dyDescent="0.15">
      <c r="A31" s="35"/>
      <c r="B31" s="41" t="s">
        <v>51</v>
      </c>
      <c r="C31" s="8">
        <v>48.08</v>
      </c>
      <c r="D31" s="10">
        <f>C31/$C$5*1000</f>
        <v>21.913812356145023</v>
      </c>
      <c r="E31" s="42"/>
      <c r="F31" s="45"/>
      <c r="G31" s="13"/>
      <c r="H31" s="13"/>
      <c r="I31" s="6"/>
    </row>
    <row r="32" spans="1:12" ht="12.75" customHeight="1" x14ac:dyDescent="0.15">
      <c r="A32" s="35"/>
      <c r="B32" s="41"/>
      <c r="C32" s="8"/>
      <c r="D32" s="10"/>
      <c r="E32" s="132" t="s">
        <v>52</v>
      </c>
      <c r="F32" s="133"/>
      <c r="G32" s="13">
        <v>141.01</v>
      </c>
      <c r="H32" s="13"/>
      <c r="I32" s="6">
        <f>G32/$C$5*1000</f>
        <v>64.269273717554285</v>
      </c>
    </row>
    <row r="33" spans="1:12" ht="12.75" customHeight="1" x14ac:dyDescent="0.15">
      <c r="A33" s="35"/>
      <c r="B33" s="41" t="s">
        <v>53</v>
      </c>
      <c r="C33" s="8">
        <v>53.25</v>
      </c>
      <c r="D33" s="10">
        <f>C33/$C$5*1000</f>
        <v>24.270185273808707</v>
      </c>
      <c r="E33" s="42"/>
      <c r="F33" s="45" t="s">
        <v>54</v>
      </c>
      <c r="G33" s="120">
        <v>90.76</v>
      </c>
      <c r="H33" s="120"/>
      <c r="I33" s="6">
        <f>G33/$C$5*1000</f>
        <v>41.366422825368609</v>
      </c>
    </row>
    <row r="34" spans="1:12" ht="12.75" customHeight="1" x14ac:dyDescent="0.15">
      <c r="A34" s="43" t="s">
        <v>2</v>
      </c>
      <c r="B34" s="41" t="s">
        <v>55</v>
      </c>
      <c r="C34" s="8">
        <v>34.799999999999997</v>
      </c>
      <c r="D34" s="10">
        <f>C34/$C$5*1000</f>
        <v>15.861078826827097</v>
      </c>
      <c r="E34" s="42"/>
      <c r="F34" s="45" t="s">
        <v>56</v>
      </c>
      <c r="G34" s="120">
        <v>4.12</v>
      </c>
      <c r="H34" s="120"/>
      <c r="I34" s="6">
        <f>G34/$C$5*1000</f>
        <v>1.8778058840956222</v>
      </c>
    </row>
    <row r="35" spans="1:12" ht="12.75" customHeight="1" x14ac:dyDescent="0.15">
      <c r="A35" s="43" t="s">
        <v>159</v>
      </c>
      <c r="B35" s="41" t="s">
        <v>57</v>
      </c>
      <c r="C35" s="8">
        <v>49.9</v>
      </c>
      <c r="D35" s="10">
        <f>C35/$C$5*1000</f>
        <v>22.743328547662994</v>
      </c>
      <c r="E35" s="42"/>
      <c r="F35" s="45" t="s">
        <v>58</v>
      </c>
      <c r="G35" s="120">
        <v>27.54</v>
      </c>
      <c r="H35" s="120"/>
      <c r="I35" s="6">
        <f>G35/$C$5*1000</f>
        <v>12.552129623299376</v>
      </c>
    </row>
    <row r="36" spans="1:12" ht="12.75" customHeight="1" x14ac:dyDescent="0.15">
      <c r="A36" s="43" t="s">
        <v>157</v>
      </c>
      <c r="B36" s="41" t="s">
        <v>59</v>
      </c>
      <c r="C36" s="13">
        <v>1.1200000000000001</v>
      </c>
      <c r="D36" s="10">
        <f>C36/$C$5*1000</f>
        <v>0.51047150247259643</v>
      </c>
      <c r="E36" s="48"/>
      <c r="F36" s="45" t="s">
        <v>60</v>
      </c>
      <c r="G36" s="120">
        <v>18.579999999999998</v>
      </c>
      <c r="H36" s="120"/>
      <c r="I36" s="6">
        <f>G36/$C$5*1000</f>
        <v>8.468357603518605</v>
      </c>
    </row>
    <row r="37" spans="1:12" ht="12.75" customHeight="1" x14ac:dyDescent="0.15">
      <c r="A37" s="43" t="s">
        <v>3</v>
      </c>
      <c r="B37" s="52" t="s">
        <v>61</v>
      </c>
      <c r="C37" s="13">
        <v>1.2</v>
      </c>
      <c r="D37" s="10">
        <f>C37/$C$5*1000</f>
        <v>0.54693375264921029</v>
      </c>
      <c r="E37" s="44"/>
      <c r="F37" s="44"/>
      <c r="G37" s="123"/>
      <c r="H37" s="124"/>
      <c r="I37" s="122"/>
    </row>
    <row r="38" spans="1:12" ht="12.75" customHeight="1" x14ac:dyDescent="0.15">
      <c r="A38" s="35"/>
      <c r="B38" s="41"/>
      <c r="C38" s="13"/>
      <c r="D38" s="10"/>
      <c r="E38" s="132" t="s">
        <v>62</v>
      </c>
      <c r="F38" s="133"/>
      <c r="G38" s="13">
        <v>75.81</v>
      </c>
      <c r="H38" s="13"/>
      <c r="I38" s="6">
        <f>G38/$C$5*1000</f>
        <v>34.552539823613863</v>
      </c>
    </row>
    <row r="39" spans="1:12" ht="12.75" customHeight="1" x14ac:dyDescent="0.15">
      <c r="A39" s="134" t="s">
        <v>63</v>
      </c>
      <c r="B39" s="135"/>
      <c r="C39" s="7">
        <v>783.95</v>
      </c>
      <c r="D39" s="3">
        <f>(SUM(D41:D54))+(SUM(I5:I20))</f>
        <v>357.29814726191285</v>
      </c>
      <c r="E39" s="42"/>
      <c r="F39" s="45" t="s">
        <v>64</v>
      </c>
      <c r="G39" s="120">
        <v>55.26</v>
      </c>
      <c r="H39" s="120"/>
      <c r="I39" s="6">
        <f>G39/$C$5*1000</f>
        <v>25.186299309496135</v>
      </c>
      <c r="L39" s="54" t="s">
        <v>65</v>
      </c>
    </row>
    <row r="40" spans="1:12" ht="12.75" customHeight="1" x14ac:dyDescent="0.15">
      <c r="A40" s="53"/>
      <c r="B40" s="49"/>
      <c r="C40" s="7"/>
      <c r="D40" s="3"/>
      <c r="E40" s="48"/>
      <c r="F40" s="45" t="s">
        <v>66</v>
      </c>
      <c r="G40" s="120">
        <v>20.55</v>
      </c>
      <c r="H40" s="120"/>
      <c r="I40" s="6">
        <f>G40/$C$5*1000</f>
        <v>9.3662405141177274</v>
      </c>
      <c r="L40" s="54" t="s">
        <v>1</v>
      </c>
    </row>
    <row r="41" spans="1:12" ht="12.75" customHeight="1" x14ac:dyDescent="0.15">
      <c r="A41" s="35"/>
      <c r="B41" s="41" t="s">
        <v>67</v>
      </c>
      <c r="C41" s="8">
        <v>186.38</v>
      </c>
      <c r="D41" s="10">
        <f>C41/$C$5*1000</f>
        <v>84.947927348966516</v>
      </c>
      <c r="E41" s="42"/>
      <c r="F41" s="45"/>
      <c r="G41" s="13"/>
      <c r="H41" s="13"/>
      <c r="I41" s="6"/>
    </row>
    <row r="42" spans="1:12" ht="12.75" customHeight="1" x14ac:dyDescent="0.15">
      <c r="A42" s="35"/>
      <c r="B42" s="41" t="s">
        <v>68</v>
      </c>
      <c r="C42" s="8">
        <v>24.36</v>
      </c>
      <c r="D42" s="10">
        <f>C42/$C$5*1000</f>
        <v>11.10275517877897</v>
      </c>
      <c r="E42" s="132" t="s">
        <v>69</v>
      </c>
      <c r="F42" s="133"/>
      <c r="G42" s="13">
        <v>83.01</v>
      </c>
      <c r="H42" s="13"/>
      <c r="I42" s="6">
        <f t="shared" ref="I42:I48" si="0">G42/$C$5*1000</f>
        <v>37.834142339509121</v>
      </c>
    </row>
    <row r="43" spans="1:12" ht="12.75" customHeight="1" x14ac:dyDescent="0.15">
      <c r="A43" s="35"/>
      <c r="B43" s="41" t="s">
        <v>70</v>
      </c>
      <c r="C43" s="8">
        <v>10.98</v>
      </c>
      <c r="D43" s="10">
        <f>C43/$C$5*1000</f>
        <v>5.0044438367402746</v>
      </c>
      <c r="E43" s="42"/>
      <c r="F43" s="45" t="s">
        <v>71</v>
      </c>
      <c r="G43" s="120">
        <v>72.239999999999995</v>
      </c>
      <c r="H43" s="120"/>
      <c r="I43" s="6">
        <f t="shared" si="0"/>
        <v>32.925411909482456</v>
      </c>
    </row>
    <row r="44" spans="1:12" ht="12.75" customHeight="1" x14ac:dyDescent="0.15">
      <c r="A44" s="35"/>
      <c r="B44" s="41" t="s">
        <v>72</v>
      </c>
      <c r="C44" s="8">
        <v>16.420000000000002</v>
      </c>
      <c r="D44" s="10">
        <f>C44/$C$5*1000</f>
        <v>7.4838768487500289</v>
      </c>
      <c r="E44" s="42"/>
      <c r="F44" s="45" t="s">
        <v>73</v>
      </c>
      <c r="G44" s="120">
        <v>5.96</v>
      </c>
      <c r="H44" s="120"/>
      <c r="I44" s="6">
        <f t="shared" si="0"/>
        <v>2.7164376381577444</v>
      </c>
    </row>
    <row r="45" spans="1:12" ht="12.75" customHeight="1" x14ac:dyDescent="0.15">
      <c r="A45" s="35"/>
      <c r="B45" s="41" t="s">
        <v>74</v>
      </c>
      <c r="C45" s="8">
        <v>103.31</v>
      </c>
      <c r="D45" s="10">
        <f>C45/$C$5*1000</f>
        <v>47.086438321824936</v>
      </c>
      <c r="E45" s="55" t="s">
        <v>160</v>
      </c>
      <c r="F45" s="45" t="s">
        <v>75</v>
      </c>
      <c r="G45" s="13">
        <v>4.79</v>
      </c>
      <c r="H45" s="13"/>
      <c r="I45" s="6">
        <f t="shared" si="0"/>
        <v>2.1831772293247647</v>
      </c>
    </row>
    <row r="46" spans="1:12" ht="12.75" customHeight="1" x14ac:dyDescent="0.15">
      <c r="A46" s="35"/>
      <c r="B46" s="41"/>
      <c r="C46" s="8"/>
      <c r="D46" s="10"/>
      <c r="E46" s="55" t="s">
        <v>160</v>
      </c>
      <c r="F46" s="48" t="s">
        <v>76</v>
      </c>
      <c r="G46" s="15">
        <v>0</v>
      </c>
      <c r="H46" s="16"/>
      <c r="I46" s="16">
        <f t="shared" si="0"/>
        <v>0</v>
      </c>
    </row>
    <row r="47" spans="1:12" ht="12.75" customHeight="1" x14ac:dyDescent="0.15">
      <c r="A47" s="35"/>
      <c r="B47" s="41" t="s">
        <v>77</v>
      </c>
      <c r="C47" s="8">
        <v>29.43</v>
      </c>
      <c r="D47" s="10">
        <f>C47/$C$5*1000</f>
        <v>13.413550283721882</v>
      </c>
      <c r="E47" s="55" t="s">
        <v>160</v>
      </c>
      <c r="F47" s="45" t="s">
        <v>78</v>
      </c>
      <c r="G47" s="13">
        <v>0.02</v>
      </c>
      <c r="H47" s="13"/>
      <c r="I47" s="16">
        <f t="shared" si="0"/>
        <v>9.1155625441535059E-3</v>
      </c>
    </row>
    <row r="48" spans="1:12" ht="12.75" customHeight="1" x14ac:dyDescent="0.15">
      <c r="A48" s="35"/>
      <c r="B48" s="41" t="s">
        <v>79</v>
      </c>
      <c r="C48" s="8">
        <v>17.309999999999999</v>
      </c>
      <c r="D48" s="10">
        <f>C48/$C$5*1000</f>
        <v>7.8895193819648588</v>
      </c>
      <c r="E48" s="55" t="s">
        <v>160</v>
      </c>
      <c r="F48" s="45" t="s">
        <v>80</v>
      </c>
      <c r="G48" s="13">
        <v>0</v>
      </c>
      <c r="H48" s="13"/>
      <c r="I48" s="16">
        <f t="shared" si="0"/>
        <v>0</v>
      </c>
    </row>
    <row r="49" spans="1:11" ht="12.75" customHeight="1" x14ac:dyDescent="0.15">
      <c r="A49" s="35"/>
      <c r="B49" s="41" t="s">
        <v>81</v>
      </c>
      <c r="C49" s="8">
        <v>21.58</v>
      </c>
      <c r="D49" s="10">
        <f>C49/$C$5*1000</f>
        <v>9.8356919851416329</v>
      </c>
      <c r="E49" s="48"/>
      <c r="F49" s="45"/>
      <c r="G49" s="13"/>
      <c r="H49" s="13"/>
      <c r="I49" s="6"/>
    </row>
    <row r="50" spans="1:11" ht="12.75" customHeight="1" x14ac:dyDescent="0.15">
      <c r="A50" s="35"/>
      <c r="B50" s="41" t="s">
        <v>82</v>
      </c>
      <c r="C50" s="8">
        <v>71.55</v>
      </c>
      <c r="D50" s="10">
        <f>C50/$C$5*1000</f>
        <v>32.61092500170917</v>
      </c>
      <c r="E50" s="132" t="s">
        <v>83</v>
      </c>
      <c r="F50" s="133"/>
      <c r="G50" s="13">
        <v>106.88</v>
      </c>
      <c r="H50" s="13"/>
      <c r="I50" s="6">
        <f>G50/$C$5*1000</f>
        <v>48.713566235956328</v>
      </c>
    </row>
    <row r="51" spans="1:11" ht="12.75" customHeight="1" x14ac:dyDescent="0.15">
      <c r="A51" s="35"/>
      <c r="B51" s="41" t="s">
        <v>84</v>
      </c>
      <c r="C51" s="8">
        <v>11.3</v>
      </c>
      <c r="D51" s="10">
        <f>C51/$C$5*1000</f>
        <v>5.1502928374467309</v>
      </c>
      <c r="E51" s="56"/>
      <c r="F51" s="57" t="s">
        <v>85</v>
      </c>
      <c r="G51" s="120">
        <v>106.88</v>
      </c>
      <c r="H51" s="127" t="s">
        <v>118</v>
      </c>
      <c r="I51" s="6">
        <f>G51/$C$5*1000</f>
        <v>48.713566235956328</v>
      </c>
    </row>
    <row r="52" spans="1:11" ht="12.75" customHeight="1" x14ac:dyDescent="0.15">
      <c r="A52" s="35"/>
      <c r="B52" s="41"/>
      <c r="C52" s="8"/>
      <c r="D52" s="10"/>
      <c r="E52" s="56"/>
      <c r="F52" s="57"/>
      <c r="G52" s="125"/>
      <c r="H52" s="125"/>
      <c r="I52" s="126"/>
    </row>
    <row r="53" spans="1:11" ht="12.75" customHeight="1" x14ac:dyDescent="0.15">
      <c r="A53" s="35"/>
      <c r="B53" s="41" t="s">
        <v>86</v>
      </c>
      <c r="C53" s="17">
        <v>20.51</v>
      </c>
      <c r="D53" s="10">
        <f>C53/$C$5*1000</f>
        <v>9.3480093890294214</v>
      </c>
      <c r="E53" s="137" t="s">
        <v>170</v>
      </c>
      <c r="F53" s="138"/>
      <c r="G53" s="138"/>
      <c r="H53" s="138"/>
      <c r="I53" s="138"/>
    </row>
    <row r="54" spans="1:11" ht="12.75" customHeight="1" x14ac:dyDescent="0.15">
      <c r="A54" s="35"/>
      <c r="B54" s="41" t="s">
        <v>87</v>
      </c>
      <c r="C54" s="18">
        <v>27.55</v>
      </c>
      <c r="D54" s="10">
        <f>C54/$C$5*1000</f>
        <v>12.556687404571454</v>
      </c>
      <c r="E54" s="137"/>
      <c r="F54" s="138"/>
      <c r="G54" s="138"/>
      <c r="H54" s="138"/>
      <c r="I54" s="138"/>
    </row>
    <row r="55" spans="1:11" ht="3" customHeight="1" x14ac:dyDescent="0.15">
      <c r="A55" s="73"/>
      <c r="B55" s="74"/>
      <c r="C55" s="75"/>
      <c r="D55" s="76"/>
      <c r="E55" s="58"/>
      <c r="F55" s="77"/>
      <c r="G55" s="77"/>
      <c r="H55" s="77"/>
      <c r="I55" s="77"/>
    </row>
    <row r="56" spans="1:11" s="59" customFormat="1" x14ac:dyDescent="0.15">
      <c r="A56" s="1" t="s">
        <v>4</v>
      </c>
      <c r="B56" s="26"/>
      <c r="C56" s="60"/>
      <c r="D56" s="60"/>
      <c r="E56" s="60"/>
      <c r="F56" s="60"/>
      <c r="G56" s="60"/>
      <c r="H56" s="60"/>
      <c r="I56" s="27"/>
    </row>
    <row r="57" spans="1:11" s="59" customFormat="1" x14ac:dyDescent="0.15">
      <c r="A57" s="1" t="s">
        <v>162</v>
      </c>
      <c r="B57" s="26"/>
      <c r="C57" s="60"/>
      <c r="D57" s="60"/>
      <c r="E57" s="60"/>
      <c r="F57" s="60"/>
      <c r="G57" s="60"/>
      <c r="H57" s="60"/>
      <c r="I57" s="27"/>
    </row>
    <row r="58" spans="1:11" s="59" customFormat="1" x14ac:dyDescent="0.15">
      <c r="A58" s="1" t="s">
        <v>163</v>
      </c>
      <c r="B58" s="26"/>
      <c r="C58" s="60"/>
      <c r="D58" s="60"/>
      <c r="E58" s="60"/>
      <c r="F58" s="60"/>
      <c r="G58" s="60"/>
      <c r="H58" s="60"/>
      <c r="I58" s="27"/>
    </row>
    <row r="59" spans="1:11" s="59" customFormat="1" x14ac:dyDescent="0.15">
      <c r="A59" s="1" t="s">
        <v>165</v>
      </c>
      <c r="B59" s="26"/>
      <c r="C59" s="60"/>
      <c r="D59" s="60"/>
      <c r="E59" s="60"/>
      <c r="F59" s="60"/>
      <c r="G59" s="60"/>
      <c r="H59" s="60"/>
      <c r="I59" s="27"/>
    </row>
    <row r="60" spans="1:11" s="59" customFormat="1" x14ac:dyDescent="0.15">
      <c r="A60" s="1" t="s">
        <v>167</v>
      </c>
      <c r="B60" s="26"/>
      <c r="C60" s="60"/>
      <c r="D60" s="60"/>
      <c r="E60" s="60"/>
      <c r="F60" s="60"/>
      <c r="G60" s="60"/>
      <c r="H60" s="60"/>
      <c r="I60" s="27"/>
    </row>
    <row r="61" spans="1:11" s="59" customFormat="1" x14ac:dyDescent="0.15">
      <c r="A61" s="1" t="s">
        <v>161</v>
      </c>
      <c r="B61" s="26"/>
      <c r="C61" s="60"/>
      <c r="D61" s="60"/>
      <c r="E61" s="60"/>
      <c r="F61" s="60"/>
      <c r="G61" s="60"/>
      <c r="H61" s="60"/>
      <c r="I61" s="27"/>
    </row>
    <row r="62" spans="1:11" s="59" customFormat="1" x14ac:dyDescent="0.15">
      <c r="A62" s="136" t="s">
        <v>164</v>
      </c>
      <c r="B62" s="136"/>
      <c r="C62" s="136"/>
      <c r="D62" s="136"/>
      <c r="E62" s="136"/>
      <c r="F62" s="136"/>
      <c r="G62" s="136"/>
      <c r="H62" s="136"/>
      <c r="I62" s="136"/>
    </row>
    <row r="63" spans="1:11" s="59" customFormat="1" x14ac:dyDescent="0.15">
      <c r="A63" s="26"/>
      <c r="B63" s="26"/>
      <c r="C63" s="60"/>
      <c r="D63" s="60"/>
      <c r="E63" s="60"/>
      <c r="F63" s="60"/>
      <c r="G63" s="60"/>
      <c r="H63" s="60"/>
      <c r="I63" s="27"/>
    </row>
    <row r="64" spans="1:11" s="59" customFormat="1" ht="5.25" customHeight="1" x14ac:dyDescent="0.15">
      <c r="A64" s="61"/>
      <c r="B64" s="62"/>
      <c r="C64" s="63"/>
      <c r="D64" s="64"/>
      <c r="E64" s="65"/>
      <c r="F64" s="63"/>
      <c r="G64" s="63"/>
      <c r="H64" s="63"/>
      <c r="I64" s="62"/>
    </row>
    <row r="65" spans="2:9" ht="5.25" customHeight="1" x14ac:dyDescent="0.15">
      <c r="B65" s="62"/>
      <c r="C65" s="63"/>
      <c r="D65" s="63"/>
      <c r="E65" s="63"/>
      <c r="F65" s="63"/>
      <c r="G65" s="63"/>
      <c r="H65" s="63"/>
      <c r="I65" s="62"/>
    </row>
    <row r="66" spans="2:9" x14ac:dyDescent="0.15">
      <c r="B66" s="26" t="s">
        <v>88</v>
      </c>
      <c r="C66" s="25"/>
      <c r="D66" s="25"/>
      <c r="E66" s="25"/>
      <c r="F66" s="25"/>
      <c r="G66" s="25"/>
      <c r="H66" s="25"/>
    </row>
    <row r="67" spans="2:9" x14ac:dyDescent="0.15">
      <c r="C67" s="25"/>
      <c r="D67" s="25"/>
      <c r="E67" s="25"/>
      <c r="F67" s="25"/>
      <c r="G67" s="25"/>
      <c r="H67" s="25"/>
    </row>
    <row r="68" spans="2:9" x14ac:dyDescent="0.15">
      <c r="C68" s="25"/>
      <c r="D68" s="25"/>
      <c r="E68" s="25"/>
      <c r="F68" s="25"/>
      <c r="G68" s="25"/>
      <c r="H68" s="25"/>
    </row>
    <row r="69" spans="2:9" x14ac:dyDescent="0.15">
      <c r="C69" s="25"/>
      <c r="D69" s="25"/>
      <c r="E69" s="25"/>
      <c r="F69" s="25"/>
      <c r="G69" s="25"/>
      <c r="H69" s="25"/>
    </row>
    <row r="70" spans="2:9" x14ac:dyDescent="0.15">
      <c r="C70" s="25"/>
      <c r="D70" s="25"/>
      <c r="E70" s="25"/>
      <c r="F70" s="25"/>
      <c r="G70" s="25"/>
      <c r="H70" s="25"/>
    </row>
    <row r="71" spans="2:9" x14ac:dyDescent="0.15">
      <c r="C71" s="25"/>
      <c r="D71" s="25"/>
      <c r="E71" s="25"/>
      <c r="F71" s="25"/>
      <c r="G71" s="25"/>
      <c r="H71" s="25"/>
    </row>
    <row r="72" spans="2:9" x14ac:dyDescent="0.15">
      <c r="C72" s="25"/>
      <c r="D72" s="25"/>
      <c r="E72" s="25"/>
      <c r="F72" s="25"/>
      <c r="G72" s="25"/>
      <c r="H72" s="25"/>
    </row>
    <row r="73" spans="2:9" x14ac:dyDescent="0.15">
      <c r="C73" s="25"/>
      <c r="D73" s="25"/>
      <c r="E73" s="25"/>
      <c r="F73" s="25"/>
      <c r="G73" s="25"/>
      <c r="H73" s="25"/>
    </row>
    <row r="74" spans="2:9" x14ac:dyDescent="0.15">
      <c r="C74" s="25"/>
      <c r="D74" s="25"/>
      <c r="E74" s="25"/>
      <c r="F74" s="25"/>
      <c r="G74" s="25"/>
      <c r="H74" s="25"/>
    </row>
    <row r="75" spans="2:9" x14ac:dyDescent="0.15">
      <c r="C75" s="25"/>
      <c r="D75" s="25"/>
      <c r="E75" s="25"/>
      <c r="F75" s="25"/>
      <c r="G75" s="25"/>
      <c r="H75" s="25"/>
    </row>
    <row r="76" spans="2:9" x14ac:dyDescent="0.15">
      <c r="C76" s="25"/>
      <c r="D76" s="25"/>
      <c r="E76" s="25"/>
      <c r="F76" s="25"/>
      <c r="G76" s="25"/>
      <c r="H76" s="25"/>
    </row>
    <row r="77" spans="2:9" x14ac:dyDescent="0.15">
      <c r="C77" s="25"/>
      <c r="D77" s="25"/>
      <c r="E77" s="25"/>
      <c r="F77" s="25"/>
      <c r="G77" s="25"/>
      <c r="H77" s="25"/>
    </row>
    <row r="78" spans="2:9" x14ac:dyDescent="0.15">
      <c r="C78" s="25"/>
      <c r="D78" s="25"/>
      <c r="E78" s="25"/>
      <c r="F78" s="25"/>
      <c r="G78" s="25"/>
      <c r="H78" s="25"/>
    </row>
    <row r="79" spans="2:9" x14ac:dyDescent="0.15">
      <c r="C79" s="25"/>
      <c r="D79" s="25"/>
      <c r="E79" s="25"/>
      <c r="F79" s="25"/>
      <c r="G79" s="25"/>
      <c r="H79" s="25"/>
    </row>
    <row r="80" spans="2:9" x14ac:dyDescent="0.15">
      <c r="C80" s="25"/>
      <c r="D80" s="25"/>
      <c r="E80" s="25"/>
      <c r="F80" s="25"/>
      <c r="G80" s="25"/>
      <c r="H80" s="25"/>
    </row>
    <row r="81" spans="3:8" x14ac:dyDescent="0.15">
      <c r="C81" s="25"/>
      <c r="D81" s="25"/>
      <c r="E81" s="25"/>
      <c r="F81" s="25"/>
      <c r="G81" s="25"/>
      <c r="H81" s="25"/>
    </row>
    <row r="82" spans="3:8" x14ac:dyDescent="0.15">
      <c r="C82" s="25"/>
      <c r="D82" s="25"/>
      <c r="E82" s="25"/>
      <c r="F82" s="25"/>
      <c r="G82" s="25"/>
      <c r="H82" s="25"/>
    </row>
    <row r="83" spans="3:8" x14ac:dyDescent="0.15">
      <c r="C83" s="25"/>
      <c r="D83" s="25"/>
      <c r="E83" s="25"/>
      <c r="F83" s="25"/>
      <c r="G83" s="25"/>
      <c r="H83" s="25"/>
    </row>
    <row r="84" spans="3:8" x14ac:dyDescent="0.15">
      <c r="C84" s="25"/>
      <c r="D84" s="25"/>
      <c r="E84" s="25"/>
      <c r="F84" s="25"/>
      <c r="G84" s="25"/>
      <c r="H84" s="25"/>
    </row>
    <row r="85" spans="3:8" x14ac:dyDescent="0.15">
      <c r="C85" s="25"/>
      <c r="D85" s="25"/>
      <c r="E85" s="25"/>
      <c r="F85" s="25"/>
      <c r="G85" s="25"/>
      <c r="H85" s="25"/>
    </row>
  </sheetData>
  <mergeCells count="16">
    <mergeCell ref="A62:I62"/>
    <mergeCell ref="E53:I54"/>
    <mergeCell ref="H3:I3"/>
    <mergeCell ref="E24:F24"/>
    <mergeCell ref="E30:F30"/>
    <mergeCell ref="E22:F22"/>
    <mergeCell ref="A3:B3"/>
    <mergeCell ref="E3:F3"/>
    <mergeCell ref="A5:B5"/>
    <mergeCell ref="K2:O2"/>
    <mergeCell ref="A7:B7"/>
    <mergeCell ref="E50:F50"/>
    <mergeCell ref="E38:F38"/>
    <mergeCell ref="A39:B39"/>
    <mergeCell ref="E42:F42"/>
    <mergeCell ref="E32:F32"/>
  </mergeCells>
  <phoneticPr fontId="2"/>
  <pageMargins left="0.78700000000000003" right="0.78700000000000003" top="0.98399999999999999" bottom="0.98399999999999999" header="0.51200000000000001" footer="0.51200000000000001"/>
  <pageSetup paperSize="9" scale="98" orientation="portrait" r:id="rId1"/>
  <headerFooter alignWithMargins="0"/>
  <colBreaks count="1" manualBreakCount="1">
    <brk id="10"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zoomScaleNormal="100" workbookViewId="0">
      <selection activeCell="M18" sqref="M18"/>
    </sheetView>
  </sheetViews>
  <sheetFormatPr defaultRowHeight="14.25" x14ac:dyDescent="0.2"/>
  <cols>
    <col min="1" max="1" width="9" style="81"/>
    <col min="2" max="10" width="8.875" style="81" customWidth="1"/>
    <col min="11" max="16384" width="9" style="81"/>
  </cols>
  <sheetData>
    <row r="1" spans="1:10" ht="17.25" x14ac:dyDescent="0.2">
      <c r="A1" s="78" t="s">
        <v>89</v>
      </c>
      <c r="B1" s="79"/>
      <c r="C1" s="79"/>
      <c r="D1" s="79"/>
      <c r="E1" s="79"/>
      <c r="F1" s="79"/>
      <c r="G1" s="79"/>
      <c r="H1" s="79"/>
      <c r="I1" s="79"/>
      <c r="J1" s="79"/>
    </row>
    <row r="2" spans="1:10" ht="14.25" customHeight="1" x14ac:dyDescent="0.2">
      <c r="A2" s="82"/>
      <c r="B2" s="82"/>
      <c r="C2" s="82"/>
      <c r="D2" s="82"/>
      <c r="E2" s="82"/>
      <c r="F2" s="82"/>
      <c r="G2" s="82"/>
      <c r="H2" s="82"/>
      <c r="I2" s="82"/>
      <c r="J2" s="82"/>
    </row>
    <row r="3" spans="1:10" ht="17.25" x14ac:dyDescent="0.2">
      <c r="A3" s="83" t="s">
        <v>90</v>
      </c>
      <c r="B3" s="79"/>
      <c r="C3" s="79"/>
      <c r="D3" s="79"/>
      <c r="E3" s="79"/>
      <c r="F3" s="79"/>
      <c r="G3" s="79"/>
      <c r="H3" s="79"/>
      <c r="I3" s="79"/>
      <c r="J3" s="79"/>
    </row>
    <row r="4" spans="1:10" ht="15" thickBot="1" x14ac:dyDescent="0.25">
      <c r="A4" s="84" t="s">
        <v>91</v>
      </c>
      <c r="B4" s="84"/>
      <c r="C4" s="84"/>
      <c r="D4" s="84"/>
      <c r="E4" s="84"/>
      <c r="F4" s="84"/>
      <c r="G4" s="84"/>
      <c r="H4" s="84"/>
      <c r="I4" s="84"/>
      <c r="J4" s="84"/>
    </row>
    <row r="5" spans="1:10" ht="15" thickTop="1" x14ac:dyDescent="0.2">
      <c r="A5" s="146" t="s">
        <v>92</v>
      </c>
      <c r="B5" s="148" t="s">
        <v>93</v>
      </c>
      <c r="C5" s="149"/>
      <c r="D5" s="150"/>
      <c r="E5" s="148" t="s">
        <v>180</v>
      </c>
      <c r="F5" s="149"/>
      <c r="G5" s="150"/>
      <c r="H5" s="148" t="s">
        <v>95</v>
      </c>
      <c r="I5" s="149"/>
      <c r="J5" s="149"/>
    </row>
    <row r="6" spans="1:10" x14ac:dyDescent="0.2">
      <c r="A6" s="147"/>
      <c r="B6" s="85" t="s">
        <v>96</v>
      </c>
      <c r="C6" s="85" t="s">
        <v>97</v>
      </c>
      <c r="D6" s="85" t="s">
        <v>98</v>
      </c>
      <c r="E6" s="85" t="s">
        <v>96</v>
      </c>
      <c r="F6" s="85" t="s">
        <v>97</v>
      </c>
      <c r="G6" s="85" t="s">
        <v>98</v>
      </c>
      <c r="H6" s="85" t="s">
        <v>96</v>
      </c>
      <c r="I6" s="85" t="s">
        <v>97</v>
      </c>
      <c r="J6" s="86" t="s">
        <v>98</v>
      </c>
    </row>
    <row r="7" spans="1:10" x14ac:dyDescent="0.2">
      <c r="A7" s="89">
        <v>30</v>
      </c>
      <c r="B7" s="88">
        <v>3.8</v>
      </c>
      <c r="C7" s="88">
        <v>17</v>
      </c>
      <c r="D7" s="88">
        <v>-7</v>
      </c>
      <c r="E7" s="88">
        <v>4.8</v>
      </c>
      <c r="F7" s="88">
        <v>14.9</v>
      </c>
      <c r="G7" s="88">
        <v>-3.6</v>
      </c>
      <c r="H7" s="88">
        <v>11.1</v>
      </c>
      <c r="I7" s="88">
        <v>25.8</v>
      </c>
      <c r="J7" s="88">
        <v>0.6</v>
      </c>
    </row>
    <row r="8" spans="1:10" x14ac:dyDescent="0.2">
      <c r="A8" s="89">
        <v>31</v>
      </c>
      <c r="B8" s="90">
        <v>4.8</v>
      </c>
      <c r="C8" s="90">
        <v>15.3</v>
      </c>
      <c r="D8" s="90">
        <v>-2.5</v>
      </c>
      <c r="E8" s="90">
        <v>6.7</v>
      </c>
      <c r="F8" s="90">
        <v>19.3</v>
      </c>
      <c r="G8" s="90">
        <v>-2.1</v>
      </c>
      <c r="H8" s="90">
        <v>10.3</v>
      </c>
      <c r="I8" s="90">
        <v>22.6</v>
      </c>
      <c r="J8" s="90">
        <v>0.2</v>
      </c>
    </row>
    <row r="9" spans="1:10" x14ac:dyDescent="0.2">
      <c r="A9" s="91">
        <v>2</v>
      </c>
      <c r="B9" s="92">
        <v>6.7</v>
      </c>
      <c r="C9" s="90">
        <v>19</v>
      </c>
      <c r="D9" s="90">
        <v>-0.4</v>
      </c>
      <c r="E9" s="90">
        <v>7.8</v>
      </c>
      <c r="F9" s="90">
        <v>19.2</v>
      </c>
      <c r="G9" s="90">
        <v>-3.4</v>
      </c>
      <c r="H9" s="90">
        <v>10.5</v>
      </c>
      <c r="I9" s="90">
        <v>24.6</v>
      </c>
      <c r="J9" s="90">
        <v>0.5</v>
      </c>
    </row>
    <row r="10" spans="1:10" x14ac:dyDescent="0.2">
      <c r="A10" s="91">
        <v>3</v>
      </c>
      <c r="B10" s="90">
        <v>4.7</v>
      </c>
      <c r="C10" s="90">
        <v>19.3</v>
      </c>
      <c r="D10" s="90">
        <v>-4.3</v>
      </c>
      <c r="E10" s="90">
        <v>7.6</v>
      </c>
      <c r="F10" s="90">
        <v>22.6</v>
      </c>
      <c r="G10" s="90">
        <v>-1.8</v>
      </c>
      <c r="H10" s="90">
        <v>12.5</v>
      </c>
      <c r="I10" s="90">
        <v>24.7</v>
      </c>
      <c r="J10" s="90">
        <v>2.2999999999999998</v>
      </c>
    </row>
    <row r="11" spans="1:10" ht="15" thickBot="1" x14ac:dyDescent="0.25">
      <c r="A11" s="111">
        <v>4</v>
      </c>
      <c r="B11" s="112">
        <v>4.0999999999999996</v>
      </c>
      <c r="C11" s="112">
        <v>12.6</v>
      </c>
      <c r="D11" s="112">
        <v>-4.7</v>
      </c>
      <c r="E11" s="112">
        <v>4.4000000000000004</v>
      </c>
      <c r="F11" s="112">
        <v>17.8</v>
      </c>
      <c r="G11" s="112">
        <v>-4.0999999999999996</v>
      </c>
      <c r="H11" s="112">
        <v>10.5</v>
      </c>
      <c r="I11" s="112">
        <v>24.7</v>
      </c>
      <c r="J11" s="112">
        <v>0.3</v>
      </c>
    </row>
    <row r="12" spans="1:10" ht="15" thickTop="1" x14ac:dyDescent="0.2">
      <c r="A12" s="153" t="s">
        <v>92</v>
      </c>
      <c r="B12" s="152" t="s">
        <v>99</v>
      </c>
      <c r="C12" s="152"/>
      <c r="D12" s="147"/>
      <c r="E12" s="151" t="s">
        <v>100</v>
      </c>
      <c r="F12" s="152"/>
      <c r="G12" s="147"/>
      <c r="H12" s="151" t="s">
        <v>101</v>
      </c>
      <c r="I12" s="152"/>
      <c r="J12" s="152"/>
    </row>
    <row r="13" spans="1:10" x14ac:dyDescent="0.2">
      <c r="A13" s="147"/>
      <c r="B13" s="93" t="s">
        <v>96</v>
      </c>
      <c r="C13" s="85" t="s">
        <v>97</v>
      </c>
      <c r="D13" s="85" t="s">
        <v>98</v>
      </c>
      <c r="E13" s="85" t="s">
        <v>96</v>
      </c>
      <c r="F13" s="85" t="s">
        <v>97</v>
      </c>
      <c r="G13" s="85" t="s">
        <v>98</v>
      </c>
      <c r="H13" s="85" t="s">
        <v>96</v>
      </c>
      <c r="I13" s="85" t="s">
        <v>97</v>
      </c>
      <c r="J13" s="86" t="s">
        <v>98</v>
      </c>
    </row>
    <row r="14" spans="1:10" x14ac:dyDescent="0.2">
      <c r="A14" s="89">
        <v>30</v>
      </c>
      <c r="B14" s="88">
        <v>16.899999999999999</v>
      </c>
      <c r="C14" s="88">
        <v>29.9</v>
      </c>
      <c r="D14" s="88">
        <v>4.5999999999999996</v>
      </c>
      <c r="E14" s="88">
        <v>20</v>
      </c>
      <c r="F14" s="88">
        <v>30.8</v>
      </c>
      <c r="G14" s="88">
        <v>7.8</v>
      </c>
      <c r="H14" s="88">
        <v>22.7</v>
      </c>
      <c r="I14" s="88">
        <v>34.799999999999997</v>
      </c>
      <c r="J14" s="88">
        <v>14.4</v>
      </c>
    </row>
    <row r="15" spans="1:10" x14ac:dyDescent="0.2">
      <c r="A15" s="89" t="s">
        <v>177</v>
      </c>
      <c r="B15" s="90">
        <v>13.5</v>
      </c>
      <c r="C15" s="90">
        <v>26.2</v>
      </c>
      <c r="D15" s="90">
        <v>1.9</v>
      </c>
      <c r="E15" s="90">
        <v>20.100000000000001</v>
      </c>
      <c r="F15" s="90">
        <v>34.700000000000003</v>
      </c>
      <c r="G15" s="90">
        <v>6.4</v>
      </c>
      <c r="H15" s="90">
        <v>22</v>
      </c>
      <c r="I15" s="90">
        <v>33.200000000000003</v>
      </c>
      <c r="J15" s="90">
        <v>13.9</v>
      </c>
    </row>
    <row r="16" spans="1:10" x14ac:dyDescent="0.2">
      <c r="A16" s="91">
        <v>2</v>
      </c>
      <c r="B16" s="92">
        <v>12.8</v>
      </c>
      <c r="C16" s="90">
        <v>25.7</v>
      </c>
      <c r="D16" s="90">
        <v>4.2</v>
      </c>
      <c r="E16" s="90">
        <v>19.600000000000001</v>
      </c>
      <c r="F16" s="90">
        <v>30</v>
      </c>
      <c r="G16" s="90">
        <v>9.5</v>
      </c>
      <c r="H16" s="90">
        <v>23.6</v>
      </c>
      <c r="I16" s="90">
        <v>33.6</v>
      </c>
      <c r="J16" s="90">
        <v>17.3</v>
      </c>
    </row>
    <row r="17" spans="1:10" x14ac:dyDescent="0.2">
      <c r="A17" s="91">
        <v>3</v>
      </c>
      <c r="B17" s="90">
        <v>15</v>
      </c>
      <c r="C17" s="128">
        <v>26.9</v>
      </c>
      <c r="D17" s="90">
        <v>5.6</v>
      </c>
      <c r="E17" s="90">
        <v>19.7</v>
      </c>
      <c r="F17" s="90">
        <v>30.4</v>
      </c>
      <c r="G17" s="90">
        <v>9.5</v>
      </c>
      <c r="H17" s="90">
        <v>22.8</v>
      </c>
      <c r="I17" s="90">
        <v>32.9</v>
      </c>
      <c r="J17" s="90">
        <v>15.6</v>
      </c>
    </row>
    <row r="18" spans="1:10" ht="15" thickBot="1" x14ac:dyDescent="0.25">
      <c r="A18" s="111">
        <v>4</v>
      </c>
      <c r="B18" s="112">
        <v>15</v>
      </c>
      <c r="C18" s="113">
        <v>28.2</v>
      </c>
      <c r="D18" s="112">
        <v>2.7</v>
      </c>
      <c r="E18" s="112">
        <v>18.5</v>
      </c>
      <c r="F18" s="112">
        <v>31.4</v>
      </c>
      <c r="G18" s="112">
        <v>8.4</v>
      </c>
      <c r="H18" s="112">
        <v>23</v>
      </c>
      <c r="I18" s="112">
        <v>37</v>
      </c>
      <c r="J18" s="112">
        <v>14.4</v>
      </c>
    </row>
    <row r="19" spans="1:10" ht="15" thickTop="1" x14ac:dyDescent="0.2">
      <c r="A19" s="153" t="s">
        <v>92</v>
      </c>
      <c r="B19" s="151" t="s">
        <v>102</v>
      </c>
      <c r="C19" s="152"/>
      <c r="D19" s="152"/>
      <c r="E19" s="151" t="s">
        <v>103</v>
      </c>
      <c r="F19" s="152"/>
      <c r="G19" s="152"/>
      <c r="H19" s="151" t="s">
        <v>104</v>
      </c>
      <c r="I19" s="152"/>
      <c r="J19" s="152"/>
    </row>
    <row r="20" spans="1:10" x14ac:dyDescent="0.2">
      <c r="A20" s="147"/>
      <c r="B20" s="93" t="s">
        <v>96</v>
      </c>
      <c r="C20" s="85" t="s">
        <v>97</v>
      </c>
      <c r="D20" s="85" t="s">
        <v>98</v>
      </c>
      <c r="E20" s="85" t="s">
        <v>96</v>
      </c>
      <c r="F20" s="85" t="s">
        <v>97</v>
      </c>
      <c r="G20" s="85" t="s">
        <v>98</v>
      </c>
      <c r="H20" s="85" t="s">
        <v>96</v>
      </c>
      <c r="I20" s="85" t="s">
        <v>97</v>
      </c>
      <c r="J20" s="86" t="s">
        <v>98</v>
      </c>
    </row>
    <row r="21" spans="1:10" x14ac:dyDescent="0.2">
      <c r="A21" s="94">
        <v>30</v>
      </c>
      <c r="B21" s="88">
        <v>28.7</v>
      </c>
      <c r="C21" s="88">
        <v>39.6</v>
      </c>
      <c r="D21" s="88">
        <v>18.899999999999999</v>
      </c>
      <c r="E21" s="88">
        <v>28.3</v>
      </c>
      <c r="F21" s="88">
        <v>37.6</v>
      </c>
      <c r="G21" s="88">
        <v>18.2</v>
      </c>
      <c r="H21" s="88">
        <v>22.8</v>
      </c>
      <c r="I21" s="88">
        <v>33.799999999999997</v>
      </c>
      <c r="J21" s="88">
        <v>12.9</v>
      </c>
    </row>
    <row r="22" spans="1:10" x14ac:dyDescent="0.2">
      <c r="A22" s="89" t="s">
        <v>178</v>
      </c>
      <c r="B22" s="92">
        <v>24.4</v>
      </c>
      <c r="C22" s="90">
        <v>35.6</v>
      </c>
      <c r="D22" s="90">
        <v>17.399999999999999</v>
      </c>
      <c r="E22" s="90">
        <v>28.6</v>
      </c>
      <c r="F22" s="90">
        <v>37.1</v>
      </c>
      <c r="G22" s="90">
        <v>21.4</v>
      </c>
      <c r="H22" s="90">
        <v>25.2</v>
      </c>
      <c r="I22" s="90">
        <v>37</v>
      </c>
      <c r="J22" s="90">
        <v>17.3</v>
      </c>
    </row>
    <row r="23" spans="1:10" x14ac:dyDescent="0.2">
      <c r="A23" s="89">
        <v>2</v>
      </c>
      <c r="B23" s="90">
        <v>24.4</v>
      </c>
      <c r="C23" s="90">
        <v>33.200000000000003</v>
      </c>
      <c r="D23" s="90">
        <v>17.399999999999999</v>
      </c>
      <c r="E23" s="90">
        <v>29.5</v>
      </c>
      <c r="F23" s="90">
        <v>39</v>
      </c>
      <c r="G23" s="90">
        <v>21.9</v>
      </c>
      <c r="H23" s="90">
        <v>24.4</v>
      </c>
      <c r="I23" s="90">
        <v>36.299999999999997</v>
      </c>
      <c r="J23" s="90">
        <v>14.8</v>
      </c>
    </row>
    <row r="24" spans="1:10" x14ac:dyDescent="0.2">
      <c r="A24" s="91">
        <v>3</v>
      </c>
      <c r="B24" s="92">
        <v>26.3</v>
      </c>
      <c r="C24" s="90">
        <v>36</v>
      </c>
      <c r="D24" s="90">
        <v>19.5</v>
      </c>
      <c r="E24" s="90">
        <v>27.7</v>
      </c>
      <c r="F24" s="90">
        <v>37.9</v>
      </c>
      <c r="G24" s="90">
        <v>18.600000000000001</v>
      </c>
      <c r="H24" s="90">
        <v>22.3</v>
      </c>
      <c r="I24" s="90">
        <v>31.8</v>
      </c>
      <c r="J24" s="90">
        <v>16.3</v>
      </c>
    </row>
    <row r="25" spans="1:10" ht="15" thickBot="1" x14ac:dyDescent="0.25">
      <c r="A25" s="111">
        <v>4</v>
      </c>
      <c r="B25" s="114">
        <v>27.4</v>
      </c>
      <c r="C25" s="112">
        <v>38.200000000000003</v>
      </c>
      <c r="D25" s="112">
        <v>21.7</v>
      </c>
      <c r="E25" s="112">
        <v>27.5</v>
      </c>
      <c r="F25" s="112">
        <v>38</v>
      </c>
      <c r="G25" s="112">
        <v>19.399999999999999</v>
      </c>
      <c r="H25" s="112">
        <v>24</v>
      </c>
      <c r="I25" s="112">
        <v>33</v>
      </c>
      <c r="J25" s="112">
        <v>16.2</v>
      </c>
    </row>
    <row r="26" spans="1:10" ht="15" thickTop="1" x14ac:dyDescent="0.2">
      <c r="A26" s="153" t="s">
        <v>92</v>
      </c>
      <c r="B26" s="151" t="s">
        <v>179</v>
      </c>
      <c r="C26" s="152"/>
      <c r="D26" s="152"/>
      <c r="E26" s="151" t="s">
        <v>181</v>
      </c>
      <c r="F26" s="152"/>
      <c r="G26" s="152"/>
      <c r="H26" s="151" t="s">
        <v>182</v>
      </c>
      <c r="I26" s="152"/>
      <c r="J26" s="152"/>
    </row>
    <row r="27" spans="1:10" x14ac:dyDescent="0.2">
      <c r="A27" s="147"/>
      <c r="B27" s="93" t="s">
        <v>96</v>
      </c>
      <c r="C27" s="85" t="s">
        <v>97</v>
      </c>
      <c r="D27" s="85" t="s">
        <v>98</v>
      </c>
      <c r="E27" s="85" t="s">
        <v>96</v>
      </c>
      <c r="F27" s="85" t="s">
        <v>97</v>
      </c>
      <c r="G27" s="85" t="s">
        <v>98</v>
      </c>
      <c r="H27" s="85" t="s">
        <v>96</v>
      </c>
      <c r="I27" s="85" t="s">
        <v>97</v>
      </c>
      <c r="J27" s="86" t="s">
        <v>98</v>
      </c>
    </row>
    <row r="28" spans="1:10" x14ac:dyDescent="0.2">
      <c r="A28" s="94">
        <v>30</v>
      </c>
      <c r="B28" s="87">
        <v>18.899999999999999</v>
      </c>
      <c r="C28" s="88">
        <v>33.4</v>
      </c>
      <c r="D28" s="88">
        <v>10.1</v>
      </c>
      <c r="E28" s="88">
        <v>13.6</v>
      </c>
      <c r="F28" s="88">
        <v>22.9</v>
      </c>
      <c r="G28" s="88">
        <v>4.4000000000000004</v>
      </c>
      <c r="H28" s="88">
        <v>7.7</v>
      </c>
      <c r="I28" s="88">
        <v>25</v>
      </c>
      <c r="J28" s="88">
        <v>-2.2999999999999998</v>
      </c>
    </row>
    <row r="29" spans="1:10" x14ac:dyDescent="0.2">
      <c r="A29" s="89" t="s">
        <v>178</v>
      </c>
      <c r="B29" s="95">
        <v>19.3</v>
      </c>
      <c r="C29" s="95">
        <v>31.2</v>
      </c>
      <c r="D29" s="95">
        <v>10.4</v>
      </c>
      <c r="E29" s="95">
        <v>12.7</v>
      </c>
      <c r="F29" s="95">
        <v>23.7</v>
      </c>
      <c r="G29" s="95">
        <v>1.2</v>
      </c>
      <c r="H29" s="95">
        <v>7.8</v>
      </c>
      <c r="I29" s="95">
        <v>18.600000000000001</v>
      </c>
      <c r="J29" s="95">
        <v>0.1</v>
      </c>
    </row>
    <row r="30" spans="1:10" x14ac:dyDescent="0.2">
      <c r="A30" s="89">
        <v>2</v>
      </c>
      <c r="B30" s="96">
        <v>17.3</v>
      </c>
      <c r="C30" s="96">
        <v>26.8</v>
      </c>
      <c r="D30" s="96">
        <v>8.8000000000000007</v>
      </c>
      <c r="E30" s="96">
        <v>13.5</v>
      </c>
      <c r="F30" s="96">
        <v>25</v>
      </c>
      <c r="G30" s="96">
        <v>3.2</v>
      </c>
      <c r="H30" s="96">
        <v>6.9</v>
      </c>
      <c r="I30" s="96">
        <v>16.899999999999999</v>
      </c>
      <c r="J30" s="96">
        <v>-2.2000000000000002</v>
      </c>
    </row>
    <row r="31" spans="1:10" x14ac:dyDescent="0.2">
      <c r="A31" s="91">
        <v>3</v>
      </c>
      <c r="B31" s="97">
        <v>17.899999999999999</v>
      </c>
      <c r="C31" s="96">
        <v>30.7</v>
      </c>
      <c r="D31" s="96">
        <v>6.6</v>
      </c>
      <c r="E31" s="96">
        <v>12.7</v>
      </c>
      <c r="F31" s="96">
        <v>22</v>
      </c>
      <c r="G31" s="96">
        <v>1.1000000000000001</v>
      </c>
      <c r="H31" s="96">
        <v>6.8</v>
      </c>
      <c r="I31" s="96">
        <v>19.5</v>
      </c>
      <c r="J31" s="96">
        <v>-3.4</v>
      </c>
    </row>
    <row r="32" spans="1:10" x14ac:dyDescent="0.2">
      <c r="A32" s="109">
        <v>4</v>
      </c>
      <c r="B32" s="115">
        <v>16.399999999999999</v>
      </c>
      <c r="C32" s="110">
        <v>29.9</v>
      </c>
      <c r="D32" s="119">
        <v>7</v>
      </c>
      <c r="E32" s="110">
        <v>13.5</v>
      </c>
      <c r="F32" s="119">
        <v>24.7</v>
      </c>
      <c r="G32" s="110">
        <v>6.2</v>
      </c>
      <c r="H32" s="110">
        <v>6.5</v>
      </c>
      <c r="I32" s="119">
        <v>16.100000000000001</v>
      </c>
      <c r="J32" s="110">
        <v>-1.9</v>
      </c>
    </row>
    <row r="33" spans="1:7" x14ac:dyDescent="0.2">
      <c r="A33" s="67" t="s">
        <v>176</v>
      </c>
    </row>
    <row r="34" spans="1:7" s="59" customFormat="1" ht="13.5" x14ac:dyDescent="0.15">
      <c r="A34" s="66" t="s">
        <v>166</v>
      </c>
      <c r="B34" s="67"/>
      <c r="C34" s="68"/>
      <c r="D34" s="69"/>
      <c r="E34" s="69"/>
      <c r="F34" s="67"/>
      <c r="G34" s="67"/>
    </row>
  </sheetData>
  <mergeCells count="16">
    <mergeCell ref="B26:D26"/>
    <mergeCell ref="E26:G26"/>
    <mergeCell ref="H26:J26"/>
    <mergeCell ref="H19:J19"/>
    <mergeCell ref="A26:A27"/>
    <mergeCell ref="B19:D19"/>
    <mergeCell ref="E19:G19"/>
    <mergeCell ref="A19:A20"/>
    <mergeCell ref="A5:A6"/>
    <mergeCell ref="B5:D5"/>
    <mergeCell ref="E5:G5"/>
    <mergeCell ref="H5:J5"/>
    <mergeCell ref="H12:J12"/>
    <mergeCell ref="A12:A13"/>
    <mergeCell ref="B12:D12"/>
    <mergeCell ref="E12:G12"/>
  </mergeCells>
  <phoneticPr fontId="2"/>
  <pageMargins left="0.78740157480314965" right="0.78740157480314965" top="0.98425196850393704" bottom="0.98425196850393704" header="0.51181102362204722"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workbookViewId="0">
      <selection activeCell="I18" sqref="I18"/>
    </sheetView>
  </sheetViews>
  <sheetFormatPr defaultRowHeight="13.5" x14ac:dyDescent="0.15"/>
  <cols>
    <col min="1" max="1" width="9" style="59"/>
    <col min="2" max="7" width="13.25" style="59" customWidth="1"/>
    <col min="8" max="16384" width="9" style="59"/>
  </cols>
  <sheetData>
    <row r="1" spans="1:8" ht="17.25" customHeight="1" x14ac:dyDescent="0.15">
      <c r="A1" s="78" t="s">
        <v>183</v>
      </c>
    </row>
    <row r="3" spans="1:8" ht="17.25" x14ac:dyDescent="0.15">
      <c r="A3" s="98" t="s">
        <v>105</v>
      </c>
      <c r="B3" s="79"/>
      <c r="C3" s="79"/>
      <c r="D3" s="79"/>
      <c r="E3" s="79"/>
      <c r="F3" s="79"/>
      <c r="G3" s="79"/>
    </row>
    <row r="4" spans="1:8" ht="14.25" thickBot="1" x14ac:dyDescent="0.2">
      <c r="A4" s="84" t="s">
        <v>106</v>
      </c>
      <c r="B4" s="84"/>
      <c r="C4" s="84"/>
      <c r="D4" s="84"/>
      <c r="E4" s="84"/>
      <c r="F4" s="84"/>
      <c r="G4" s="84"/>
    </row>
    <row r="5" spans="1:8" ht="14.25" thickTop="1" x14ac:dyDescent="0.15">
      <c r="A5" s="99" t="s">
        <v>107</v>
      </c>
      <c r="B5" s="99" t="s">
        <v>108</v>
      </c>
      <c r="C5" s="99" t="s">
        <v>94</v>
      </c>
      <c r="D5" s="99" t="s">
        <v>109</v>
      </c>
      <c r="E5" s="99" t="s">
        <v>110</v>
      </c>
      <c r="F5" s="99" t="s">
        <v>111</v>
      </c>
      <c r="G5" s="100" t="s">
        <v>117</v>
      </c>
    </row>
    <row r="6" spans="1:8" x14ac:dyDescent="0.15">
      <c r="A6" s="91">
        <v>30</v>
      </c>
      <c r="B6" s="90">
        <v>38.5</v>
      </c>
      <c r="C6" s="96">
        <v>13</v>
      </c>
      <c r="D6" s="96">
        <v>250.5</v>
      </c>
      <c r="E6" s="96">
        <v>81.5</v>
      </c>
      <c r="F6" s="96">
        <v>141</v>
      </c>
      <c r="G6" s="96">
        <v>113</v>
      </c>
    </row>
    <row r="7" spans="1:8" x14ac:dyDescent="0.15">
      <c r="A7" s="91" t="s">
        <v>177</v>
      </c>
      <c r="B7" s="90">
        <v>11</v>
      </c>
      <c r="C7" s="96">
        <v>31.5</v>
      </c>
      <c r="D7" s="96">
        <v>117.5</v>
      </c>
      <c r="E7" s="96">
        <v>81.5</v>
      </c>
      <c r="F7" s="96">
        <v>96</v>
      </c>
      <c r="G7" s="96">
        <v>239</v>
      </c>
    </row>
    <row r="8" spans="1:8" x14ac:dyDescent="0.15">
      <c r="A8" s="91">
        <v>2</v>
      </c>
      <c r="B8" s="90">
        <v>94.5</v>
      </c>
      <c r="C8" s="96">
        <v>11</v>
      </c>
      <c r="D8" s="96">
        <v>103.5</v>
      </c>
      <c r="E8" s="96">
        <v>228.5</v>
      </c>
      <c r="F8" s="96">
        <v>103</v>
      </c>
      <c r="G8" s="96">
        <v>196</v>
      </c>
    </row>
    <row r="9" spans="1:8" x14ac:dyDescent="0.15">
      <c r="A9" s="91">
        <v>3</v>
      </c>
      <c r="B9" s="90">
        <v>40</v>
      </c>
      <c r="C9" s="96">
        <v>52</v>
      </c>
      <c r="D9" s="96">
        <v>143</v>
      </c>
      <c r="E9" s="96">
        <v>104.5</v>
      </c>
      <c r="F9" s="96">
        <v>72</v>
      </c>
      <c r="G9" s="96">
        <v>189.5</v>
      </c>
    </row>
    <row r="10" spans="1:8" ht="14.25" thickBot="1" x14ac:dyDescent="0.2">
      <c r="A10" s="111">
        <v>4</v>
      </c>
      <c r="B10" s="112">
        <v>16.5</v>
      </c>
      <c r="C10" s="116">
        <v>52</v>
      </c>
      <c r="D10" s="116">
        <v>84</v>
      </c>
      <c r="E10" s="116">
        <v>195</v>
      </c>
      <c r="F10" s="116">
        <v>114</v>
      </c>
      <c r="G10" s="116">
        <v>58</v>
      </c>
    </row>
    <row r="11" spans="1:8" ht="14.25" thickTop="1" x14ac:dyDescent="0.15">
      <c r="A11" s="101" t="s">
        <v>107</v>
      </c>
      <c r="B11" s="101" t="s">
        <v>102</v>
      </c>
      <c r="C11" s="101" t="s">
        <v>112</v>
      </c>
      <c r="D11" s="101" t="s">
        <v>113</v>
      </c>
      <c r="E11" s="101" t="s">
        <v>114</v>
      </c>
      <c r="F11" s="101" t="s">
        <v>115</v>
      </c>
      <c r="G11" s="102" t="s">
        <v>116</v>
      </c>
    </row>
    <row r="12" spans="1:8" x14ac:dyDescent="0.15">
      <c r="A12" s="91">
        <v>30</v>
      </c>
      <c r="B12" s="90">
        <v>162.5</v>
      </c>
      <c r="C12" s="96">
        <v>168</v>
      </c>
      <c r="D12" s="96">
        <v>298.5</v>
      </c>
      <c r="E12" s="96">
        <v>50.5</v>
      </c>
      <c r="F12" s="96">
        <v>26</v>
      </c>
      <c r="G12" s="96">
        <v>41</v>
      </c>
    </row>
    <row r="13" spans="1:8" x14ac:dyDescent="0.15">
      <c r="A13" s="91" t="s">
        <v>174</v>
      </c>
      <c r="B13" s="97">
        <v>172.5</v>
      </c>
      <c r="C13" s="96">
        <v>80.5</v>
      </c>
      <c r="D13" s="96">
        <v>178</v>
      </c>
      <c r="E13" s="96">
        <v>528.5</v>
      </c>
      <c r="F13" s="96">
        <v>109</v>
      </c>
      <c r="G13" s="96">
        <v>47</v>
      </c>
    </row>
    <row r="14" spans="1:8" x14ac:dyDescent="0.15">
      <c r="A14" s="91">
        <v>2</v>
      </c>
      <c r="B14" s="97">
        <v>264</v>
      </c>
      <c r="C14" s="96">
        <v>61.5</v>
      </c>
      <c r="D14" s="96">
        <v>146</v>
      </c>
      <c r="E14" s="96">
        <v>194</v>
      </c>
      <c r="F14" s="96">
        <v>11</v>
      </c>
      <c r="G14" s="96">
        <v>5</v>
      </c>
    </row>
    <row r="15" spans="1:8" x14ac:dyDescent="0.15">
      <c r="A15" s="91">
        <v>3</v>
      </c>
      <c r="B15" s="97">
        <v>269.5</v>
      </c>
      <c r="C15" s="96">
        <v>280.5</v>
      </c>
      <c r="D15" s="96">
        <v>231</v>
      </c>
      <c r="E15" s="96">
        <v>144.5</v>
      </c>
      <c r="F15" s="96">
        <v>77</v>
      </c>
      <c r="G15" s="96">
        <v>126.5</v>
      </c>
    </row>
    <row r="16" spans="1:8" x14ac:dyDescent="0.15">
      <c r="A16" s="109">
        <v>4</v>
      </c>
      <c r="B16" s="117">
        <v>139.5</v>
      </c>
      <c r="C16" s="118">
        <v>131.5</v>
      </c>
      <c r="D16" s="118">
        <v>275</v>
      </c>
      <c r="E16" s="118">
        <v>113.5</v>
      </c>
      <c r="F16" s="118">
        <v>68</v>
      </c>
      <c r="G16" s="118">
        <v>47</v>
      </c>
      <c r="H16" s="103"/>
    </row>
    <row r="17" spans="1:9" s="72" customFormat="1" ht="15" customHeight="1" x14ac:dyDescent="0.15">
      <c r="A17" s="22" t="s">
        <v>171</v>
      </c>
      <c r="B17" s="70"/>
      <c r="C17" s="71"/>
      <c r="D17" s="70"/>
      <c r="E17" s="71"/>
      <c r="F17" s="70"/>
      <c r="G17" s="71"/>
    </row>
    <row r="18" spans="1:9" x14ac:dyDescent="0.15">
      <c r="A18" s="66" t="s">
        <v>166</v>
      </c>
      <c r="B18" s="67"/>
      <c r="C18" s="68"/>
      <c r="D18" s="69"/>
      <c r="E18" s="69"/>
      <c r="F18" s="67"/>
      <c r="G18" s="67"/>
    </row>
    <row r="19" spans="1:9" x14ac:dyDescent="0.15">
      <c r="A19" s="104"/>
      <c r="B19" s="105"/>
      <c r="C19" s="105"/>
      <c r="D19" s="105"/>
      <c r="E19" s="105"/>
      <c r="F19" s="105"/>
      <c r="G19" s="105"/>
    </row>
    <row r="20" spans="1:9" x14ac:dyDescent="0.15">
      <c r="A20" s="104"/>
      <c r="B20" s="104"/>
      <c r="C20" s="105"/>
      <c r="D20" s="105"/>
      <c r="E20" s="105"/>
      <c r="F20" s="105"/>
      <c r="G20" s="105"/>
      <c r="I20" s="106"/>
    </row>
    <row r="21" spans="1:9" x14ac:dyDescent="0.15">
      <c r="A21" s="155"/>
      <c r="B21" s="155"/>
      <c r="C21" s="155"/>
      <c r="D21" s="155"/>
      <c r="E21" s="155"/>
      <c r="F21" s="155"/>
      <c r="G21" s="155"/>
      <c r="H21" s="106"/>
      <c r="I21" s="106"/>
    </row>
    <row r="22" spans="1:9" x14ac:dyDescent="0.15">
      <c r="A22" s="107"/>
      <c r="B22" s="80"/>
      <c r="C22" s="80"/>
      <c r="D22" s="80"/>
      <c r="E22" s="80"/>
      <c r="F22" s="80"/>
      <c r="G22" s="80"/>
    </row>
    <row r="23" spans="1:9" x14ac:dyDescent="0.15">
      <c r="A23" s="154"/>
      <c r="B23" s="154"/>
      <c r="C23" s="154"/>
      <c r="D23" s="154"/>
      <c r="E23" s="154"/>
      <c r="F23" s="154"/>
      <c r="G23" s="80"/>
    </row>
    <row r="24" spans="1:9" x14ac:dyDescent="0.15">
      <c r="A24" s="108"/>
      <c r="B24" s="80"/>
      <c r="C24" s="80"/>
      <c r="D24" s="80"/>
      <c r="E24" s="80"/>
      <c r="F24" s="80"/>
      <c r="G24" s="80"/>
    </row>
  </sheetData>
  <mergeCells count="2">
    <mergeCell ref="A23:F23"/>
    <mergeCell ref="A21:G21"/>
  </mergeCells>
  <phoneticPr fontId="2"/>
  <pageMargins left="0.78740157480314965" right="0.78740157480314965" top="0.98425196850393704" bottom="0.98425196850393704" header="0.51181102362204722" footer="0.51181102362204722"/>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9"/>
  <sheetViews>
    <sheetView workbookViewId="0">
      <selection activeCell="D2" sqref="D2"/>
    </sheetView>
  </sheetViews>
  <sheetFormatPr defaultRowHeight="13.5" x14ac:dyDescent="0.15"/>
  <sheetData>
    <row r="2" spans="1:4" x14ac:dyDescent="0.15">
      <c r="D2" t="s">
        <v>175</v>
      </c>
    </row>
    <row r="3" spans="1:4" x14ac:dyDescent="0.15">
      <c r="A3" t="s">
        <v>119</v>
      </c>
      <c r="B3" t="e">
        <f>#REF!</f>
        <v>#REF!</v>
      </c>
    </row>
    <row r="4" spans="1:4" x14ac:dyDescent="0.15">
      <c r="A4" t="s">
        <v>120</v>
      </c>
      <c r="B4" t="e">
        <f>VLOOKUP(A4,#REF!,2,0)</f>
        <v>#REF!</v>
      </c>
    </row>
    <row r="5" spans="1:4" x14ac:dyDescent="0.15">
      <c r="A5" t="s">
        <v>121</v>
      </c>
      <c r="B5" t="e">
        <f>VLOOKUP(A5,#REF!,2,0)</f>
        <v>#REF!</v>
      </c>
    </row>
    <row r="6" spans="1:4" x14ac:dyDescent="0.15">
      <c r="A6" t="s">
        <v>122</v>
      </c>
      <c r="B6" t="e">
        <f>VLOOKUP(A6,#REF!,2,0)</f>
        <v>#REF!</v>
      </c>
    </row>
    <row r="7" spans="1:4" x14ac:dyDescent="0.15">
      <c r="A7" t="s">
        <v>123</v>
      </c>
      <c r="B7" t="e">
        <f>VLOOKUP(A7,#REF!,2,0)</f>
        <v>#REF!</v>
      </c>
    </row>
    <row r="8" spans="1:4" x14ac:dyDescent="0.15">
      <c r="A8" t="s">
        <v>124</v>
      </c>
      <c r="B8" t="e">
        <f>VLOOKUP(A8,#REF!,2,0)</f>
        <v>#REF!</v>
      </c>
    </row>
    <row r="9" spans="1:4" x14ac:dyDescent="0.15">
      <c r="A9" t="s">
        <v>125</v>
      </c>
      <c r="B9" t="e">
        <f>VLOOKUP(A9,#REF!,2,0)</f>
        <v>#REF!</v>
      </c>
    </row>
    <row r="10" spans="1:4" x14ac:dyDescent="0.15">
      <c r="A10" t="s">
        <v>126</v>
      </c>
      <c r="B10" t="e">
        <f>VLOOKUP(A10,#REF!,2,0)</f>
        <v>#REF!</v>
      </c>
    </row>
    <row r="11" spans="1:4" x14ac:dyDescent="0.15">
      <c r="A11" t="s">
        <v>127</v>
      </c>
      <c r="B11" t="e">
        <f>VLOOKUP(A11,#REF!,2,0)</f>
        <v>#REF!</v>
      </c>
    </row>
    <row r="12" spans="1:4" x14ac:dyDescent="0.15">
      <c r="A12" t="s">
        <v>128</v>
      </c>
      <c r="B12" t="e">
        <f>VLOOKUP(A12,#REF!,2,0)</f>
        <v>#REF!</v>
      </c>
    </row>
    <row r="13" spans="1:4" x14ac:dyDescent="0.15">
      <c r="A13" t="s">
        <v>129</v>
      </c>
      <c r="B13" t="e">
        <f>VLOOKUP(A13,#REF!,2,0)</f>
        <v>#REF!</v>
      </c>
    </row>
    <row r="14" spans="1:4" x14ac:dyDescent="0.15">
      <c r="A14" t="s">
        <v>130</v>
      </c>
      <c r="B14" t="e">
        <f>VLOOKUP(A14,#REF!,2,0)</f>
        <v>#REF!</v>
      </c>
    </row>
    <row r="15" spans="1:4" x14ac:dyDescent="0.15">
      <c r="A15" t="s">
        <v>131</v>
      </c>
      <c r="B15" t="e">
        <f>VLOOKUP(A15,#REF!,2,0)</f>
        <v>#REF!</v>
      </c>
    </row>
    <row r="16" spans="1:4" x14ac:dyDescent="0.15">
      <c r="A16" t="s">
        <v>132</v>
      </c>
      <c r="B16" t="e">
        <f>VLOOKUP(A16,#REF!,2,0)</f>
        <v>#REF!</v>
      </c>
    </row>
    <row r="17" spans="1:2" x14ac:dyDescent="0.15">
      <c r="A17" t="s">
        <v>133</v>
      </c>
      <c r="B17" t="e">
        <f>VLOOKUP(A17,#REF!,2,0)</f>
        <v>#REF!</v>
      </c>
    </row>
    <row r="18" spans="1:2" x14ac:dyDescent="0.15">
      <c r="A18" t="s">
        <v>134</v>
      </c>
      <c r="B18" t="e">
        <f>VLOOKUP(A18,#REF!,2,0)</f>
        <v>#REF!</v>
      </c>
    </row>
    <row r="19" spans="1:2" x14ac:dyDescent="0.15">
      <c r="A19" t="s">
        <v>135</v>
      </c>
      <c r="B19" t="e">
        <f>VLOOKUP(A19,#REF!,2,0)</f>
        <v>#REF!</v>
      </c>
    </row>
    <row r="20" spans="1:2" x14ac:dyDescent="0.15">
      <c r="A20" t="s">
        <v>136</v>
      </c>
      <c r="B20" t="e">
        <f>VLOOKUP(A20,#REF!,2,0)</f>
        <v>#REF!</v>
      </c>
    </row>
    <row r="21" spans="1:2" x14ac:dyDescent="0.15">
      <c r="A21" t="s">
        <v>137</v>
      </c>
      <c r="B21" t="e">
        <f>VLOOKUP(A21,#REF!,2,0)</f>
        <v>#REF!</v>
      </c>
    </row>
    <row r="22" spans="1:2" x14ac:dyDescent="0.15">
      <c r="A22" t="s">
        <v>138</v>
      </c>
      <c r="B22" t="e">
        <f>VLOOKUP(A22,#REF!,2,0)</f>
        <v>#REF!</v>
      </c>
    </row>
    <row r="23" spans="1:2" x14ac:dyDescent="0.15">
      <c r="A23" t="s">
        <v>139</v>
      </c>
      <c r="B23" t="e">
        <f>VLOOKUP(A23,#REF!,2,0)</f>
        <v>#REF!</v>
      </c>
    </row>
    <row r="24" spans="1:2" x14ac:dyDescent="0.15">
      <c r="A24" t="s">
        <v>140</v>
      </c>
      <c r="B24" t="e">
        <f>VLOOKUP(A24,#REF!,2,0)</f>
        <v>#REF!</v>
      </c>
    </row>
    <row r="25" spans="1:2" x14ac:dyDescent="0.15">
      <c r="A25" t="s">
        <v>141</v>
      </c>
      <c r="B25" t="e">
        <f>VLOOKUP(A25,#REF!,2,0)</f>
        <v>#REF!</v>
      </c>
    </row>
    <row r="26" spans="1:2" x14ac:dyDescent="0.15">
      <c r="A26" t="s">
        <v>142</v>
      </c>
      <c r="B26" t="e">
        <f>VLOOKUP(A26,#REF!,2,0)</f>
        <v>#REF!</v>
      </c>
    </row>
    <row r="27" spans="1:2" x14ac:dyDescent="0.15">
      <c r="A27" t="s">
        <v>143</v>
      </c>
      <c r="B27" t="e">
        <f>VLOOKUP(A27,#REF!,2,0)</f>
        <v>#REF!</v>
      </c>
    </row>
    <row r="28" spans="1:2" x14ac:dyDescent="0.15">
      <c r="A28" t="s">
        <v>144</v>
      </c>
      <c r="B28" t="e">
        <f>VLOOKUP(A28,#REF!,2,0)</f>
        <v>#REF!</v>
      </c>
    </row>
    <row r="29" spans="1:2" x14ac:dyDescent="0.15">
      <c r="A29" t="s">
        <v>145</v>
      </c>
      <c r="B29" t="e">
        <f>VLOOKUP(A29,#REF!,2,0)</f>
        <v>#REF!</v>
      </c>
    </row>
    <row r="30" spans="1:2" x14ac:dyDescent="0.15">
      <c r="A30" t="s">
        <v>146</v>
      </c>
      <c r="B30" t="e">
        <f>VLOOKUP(A30,#REF!,2,0)</f>
        <v>#REF!</v>
      </c>
    </row>
    <row r="31" spans="1:2" x14ac:dyDescent="0.15">
      <c r="A31" t="s">
        <v>147</v>
      </c>
      <c r="B31" t="e">
        <f>VLOOKUP(A31,#REF!,2,0)</f>
        <v>#REF!</v>
      </c>
    </row>
    <row r="32" spans="1:2" x14ac:dyDescent="0.15">
      <c r="A32" t="s">
        <v>148</v>
      </c>
      <c r="B32" t="e">
        <f>VLOOKUP(A32,#REF!,2,0)</f>
        <v>#REF!</v>
      </c>
    </row>
    <row r="33" spans="1:2" x14ac:dyDescent="0.15">
      <c r="A33" t="s">
        <v>149</v>
      </c>
      <c r="B33" t="e">
        <f>VLOOKUP(A33,#REF!,2,0)</f>
        <v>#REF!</v>
      </c>
    </row>
    <row r="34" spans="1:2" x14ac:dyDescent="0.15">
      <c r="A34" t="s">
        <v>150</v>
      </c>
      <c r="B34" t="e">
        <f>VLOOKUP(A34,#REF!,2,0)</f>
        <v>#REF!</v>
      </c>
    </row>
    <row r="35" spans="1:2" x14ac:dyDescent="0.15">
      <c r="A35" t="s">
        <v>151</v>
      </c>
      <c r="B35" t="e">
        <f>VLOOKUP(A35,#REF!,2,0)</f>
        <v>#REF!</v>
      </c>
    </row>
    <row r="36" spans="1:2" x14ac:dyDescent="0.15">
      <c r="A36" t="s">
        <v>152</v>
      </c>
      <c r="B36" t="e">
        <f>VLOOKUP(A36,#REF!,2,0)</f>
        <v>#REF!</v>
      </c>
    </row>
    <row r="37" spans="1:2" x14ac:dyDescent="0.15">
      <c r="A37" t="s">
        <v>153</v>
      </c>
      <c r="B37" t="e">
        <f>VLOOKUP(A37,#REF!,2,0)</f>
        <v>#REF!</v>
      </c>
    </row>
    <row r="38" spans="1:2" x14ac:dyDescent="0.15">
      <c r="A38" t="s">
        <v>154</v>
      </c>
      <c r="B38" t="e">
        <f>VLOOKUP(A38,#REF!,2,0)</f>
        <v>#REF!</v>
      </c>
    </row>
    <row r="39" spans="1:2" x14ac:dyDescent="0.15">
      <c r="A39" t="s">
        <v>155</v>
      </c>
      <c r="B39" t="e">
        <f>VLOOKUP(A39,#REF!,2,0)</f>
        <v>#REF!</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使用しない</vt:lpstr>
      <vt:lpstr>1-4(1)</vt:lpstr>
      <vt:lpstr>1-4(2)</vt:lpstr>
      <vt:lpstr>参考３用町丁別面積(自動集計)</vt:lpstr>
      <vt:lpstr>使用しない!Print_Area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智香子</dc:creator>
  <cp:lastModifiedBy>kubota-shinichi</cp:lastModifiedBy>
  <cp:lastPrinted>2024-02-02T02:14:14Z</cp:lastPrinted>
  <dcterms:created xsi:type="dcterms:W3CDTF">1997-01-08T22:48:59Z</dcterms:created>
  <dcterms:modified xsi:type="dcterms:W3CDTF">2024-03-05T00:04:44Z</dcterms:modified>
</cp:coreProperties>
</file>