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新　堀さん依頼用\03国勢調査\R4版国勢調査用\"/>
    </mc:Choice>
  </mc:AlternateContent>
  <bookViews>
    <workbookView xWindow="0" yWindow="0" windowWidth="20490" windowHeight="7530"/>
  </bookViews>
  <sheets>
    <sheet name="３-１" sheetId="1" r:id="rId1"/>
  </sheets>
  <definedNames>
    <definedName name="Ａ">#REF!</definedName>
    <definedName name="Ｂ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8" i="1"/>
  <c r="I19" i="1"/>
  <c r="I20" i="1"/>
  <c r="I21" i="1"/>
  <c r="I22" i="1"/>
  <c r="I24" i="1"/>
  <c r="G26" i="1"/>
  <c r="I26" i="1"/>
  <c r="G27" i="1"/>
  <c r="I27" i="1"/>
  <c r="F28" i="1"/>
  <c r="G28" i="1"/>
  <c r="H28" i="1"/>
  <c r="I28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</calcChain>
</file>

<file path=xl/sharedStrings.xml><?xml version="1.0" encoding="utf-8"?>
<sst xmlns="http://schemas.openxmlformats.org/spreadsheetml/2006/main" count="51" uniqueCount="43">
  <si>
    <t>資料：令和2年国勢調査 人口等基本集計　第1-1表　男女別人口、世帯の種類別世帯数及び世帯人員等について</t>
    <rPh sb="0" eb="2">
      <t>シリョウ</t>
    </rPh>
    <rPh sb="3" eb="5">
      <t>レイワ</t>
    </rPh>
    <rPh sb="12" eb="14">
      <t>ジンコウ</t>
    </rPh>
    <rPh sb="14" eb="15">
      <t>トウ</t>
    </rPh>
    <phoneticPr fontId="5"/>
  </si>
  <si>
    <r>
      <rPr>
        <sz val="9"/>
        <color indexed="9"/>
        <rFont val="ＭＳ Ｐ明朝"/>
        <family val="1"/>
        <charset val="128"/>
      </rPr>
      <t>注：</t>
    </r>
    <r>
      <rPr>
        <sz val="9"/>
        <rFont val="ＭＳ Ｐ明朝"/>
        <family val="1"/>
        <charset val="128"/>
      </rPr>
      <t>3　*左記の世帯数、人口より計算されたもの。</t>
    </r>
    <rPh sb="5" eb="7">
      <t>サキ</t>
    </rPh>
    <rPh sb="8" eb="11">
      <t>セタイスウ</t>
    </rPh>
    <rPh sb="12" eb="14">
      <t>ジンコウ</t>
    </rPh>
    <rPh sb="16" eb="18">
      <t>ケイサン</t>
    </rPh>
    <phoneticPr fontId="5"/>
  </si>
  <si>
    <r>
      <rPr>
        <sz val="9"/>
        <color indexed="9"/>
        <rFont val="ＭＳ Ｐ明朝"/>
        <family val="1"/>
        <charset val="128"/>
      </rPr>
      <t>注：</t>
    </r>
    <r>
      <rPr>
        <sz val="9"/>
        <rFont val="ＭＳ Ｐ明朝"/>
        <family val="1"/>
        <charset val="128"/>
      </rPr>
      <t>2　昭和19年・20年・21年の調査は、人口調査であるため、世帯数は得られない。</t>
    </r>
    <rPh sb="4" eb="6">
      <t>ショウワ</t>
    </rPh>
    <rPh sb="8" eb="9">
      <t>ネン</t>
    </rPh>
    <rPh sb="12" eb="13">
      <t>ネン</t>
    </rPh>
    <rPh sb="16" eb="17">
      <t>ネン</t>
    </rPh>
    <rPh sb="18" eb="20">
      <t>チョウサ</t>
    </rPh>
    <rPh sb="22" eb="24">
      <t>ジンコウ</t>
    </rPh>
    <rPh sb="24" eb="26">
      <t>チョウサ</t>
    </rPh>
    <rPh sb="32" eb="35">
      <t>セタイスウ</t>
    </rPh>
    <rPh sb="36" eb="37">
      <t>エ</t>
    </rPh>
    <phoneticPr fontId="5"/>
  </si>
  <si>
    <t>注：1　人口指数は昭和60年を100とした。</t>
    <rPh sb="0" eb="1">
      <t>チュウ</t>
    </rPh>
    <rPh sb="4" eb="6">
      <t>ジンコウ</t>
    </rPh>
    <rPh sb="6" eb="8">
      <t>シスウ</t>
    </rPh>
    <rPh sb="9" eb="11">
      <t>ショウワ</t>
    </rPh>
    <rPh sb="13" eb="14">
      <t>ネン</t>
    </rPh>
    <phoneticPr fontId="5"/>
  </si>
  <si>
    <t>27年10月1日</t>
    <rPh sb="2" eb="3">
      <t>ネン</t>
    </rPh>
    <rPh sb="5" eb="6">
      <t>ガツ</t>
    </rPh>
    <rPh sb="7" eb="8">
      <t>ヒ</t>
    </rPh>
    <phoneticPr fontId="5"/>
  </si>
  <si>
    <t>22年10月1日</t>
    <rPh sb="2" eb="3">
      <t>ネン</t>
    </rPh>
    <rPh sb="5" eb="6">
      <t>ガツ</t>
    </rPh>
    <rPh sb="7" eb="8">
      <t>ヒ</t>
    </rPh>
    <phoneticPr fontId="5"/>
  </si>
  <si>
    <t>17年10月1日</t>
    <rPh sb="2" eb="3">
      <t>ネン</t>
    </rPh>
    <rPh sb="5" eb="6">
      <t>ガツ</t>
    </rPh>
    <rPh sb="7" eb="8">
      <t>ヒ</t>
    </rPh>
    <phoneticPr fontId="5"/>
  </si>
  <si>
    <t>12年10月1日</t>
    <rPh sb="2" eb="3">
      <t>ネン</t>
    </rPh>
    <rPh sb="5" eb="6">
      <t>ガツ</t>
    </rPh>
    <rPh sb="7" eb="8">
      <t>ヒ</t>
    </rPh>
    <phoneticPr fontId="5"/>
  </si>
  <si>
    <t>7年10月1日</t>
    <rPh sb="1" eb="2">
      <t>ネン</t>
    </rPh>
    <rPh sb="4" eb="5">
      <t>ガツ</t>
    </rPh>
    <rPh sb="6" eb="7">
      <t>ヒ</t>
    </rPh>
    <phoneticPr fontId="5"/>
  </si>
  <si>
    <t>平成2年10月1日</t>
    <rPh sb="0" eb="2">
      <t>ヘイセイ</t>
    </rPh>
    <rPh sb="3" eb="4">
      <t>ネン</t>
    </rPh>
    <rPh sb="6" eb="7">
      <t>ガツ</t>
    </rPh>
    <rPh sb="8" eb="9">
      <t>ニチ</t>
    </rPh>
    <phoneticPr fontId="5"/>
  </si>
  <si>
    <t>60年10月1日</t>
    <rPh sb="2" eb="3">
      <t>ネン</t>
    </rPh>
    <rPh sb="5" eb="6">
      <t>ガツ</t>
    </rPh>
    <rPh sb="7" eb="8">
      <t>ヒ</t>
    </rPh>
    <phoneticPr fontId="5"/>
  </si>
  <si>
    <t>55年10月1日</t>
    <rPh sb="2" eb="3">
      <t>ネン</t>
    </rPh>
    <rPh sb="5" eb="6">
      <t>ガツ</t>
    </rPh>
    <rPh sb="7" eb="8">
      <t>ヒ</t>
    </rPh>
    <phoneticPr fontId="5"/>
  </si>
  <si>
    <t>50年10月1日</t>
    <rPh sb="2" eb="3">
      <t>ネン</t>
    </rPh>
    <rPh sb="5" eb="6">
      <t>ガツ</t>
    </rPh>
    <rPh sb="7" eb="8">
      <t>ヒ</t>
    </rPh>
    <phoneticPr fontId="5"/>
  </si>
  <si>
    <t>45年10月1日</t>
    <rPh sb="2" eb="3">
      <t>ネン</t>
    </rPh>
    <rPh sb="5" eb="6">
      <t>ガツ</t>
    </rPh>
    <rPh sb="7" eb="8">
      <t>ヒ</t>
    </rPh>
    <phoneticPr fontId="5"/>
  </si>
  <si>
    <t>40年10月1日</t>
    <rPh sb="2" eb="3">
      <t>ネン</t>
    </rPh>
    <rPh sb="5" eb="6">
      <t>ガツ</t>
    </rPh>
    <rPh sb="7" eb="8">
      <t>ヒ</t>
    </rPh>
    <phoneticPr fontId="5"/>
  </si>
  <si>
    <t>35年10月1日</t>
    <rPh sb="2" eb="3">
      <t>ネン</t>
    </rPh>
    <rPh sb="5" eb="6">
      <t>ガツ</t>
    </rPh>
    <rPh sb="7" eb="8">
      <t>ヒ</t>
    </rPh>
    <phoneticPr fontId="5"/>
  </si>
  <si>
    <t>30年10月1日</t>
    <rPh sb="2" eb="3">
      <t>ネン</t>
    </rPh>
    <rPh sb="5" eb="6">
      <t>ガツ</t>
    </rPh>
    <rPh sb="7" eb="8">
      <t>ヒ</t>
    </rPh>
    <phoneticPr fontId="5"/>
  </si>
  <si>
    <t>25年10月1日</t>
    <rPh sb="2" eb="3">
      <t>ネン</t>
    </rPh>
    <rPh sb="5" eb="6">
      <t>ガツ</t>
    </rPh>
    <rPh sb="7" eb="8">
      <t>ヒ</t>
    </rPh>
    <phoneticPr fontId="5"/>
  </si>
  <si>
    <t>…</t>
    <phoneticPr fontId="5"/>
  </si>
  <si>
    <t>21年4月26日</t>
    <rPh sb="2" eb="3">
      <t>ネン</t>
    </rPh>
    <rPh sb="4" eb="5">
      <t>ガツ</t>
    </rPh>
    <rPh sb="7" eb="8">
      <t>ヒ</t>
    </rPh>
    <phoneticPr fontId="5"/>
  </si>
  <si>
    <t>20年11月1日</t>
    <rPh sb="2" eb="3">
      <t>ネン</t>
    </rPh>
    <rPh sb="5" eb="6">
      <t>ガツ</t>
    </rPh>
    <rPh sb="7" eb="8">
      <t>ヒ</t>
    </rPh>
    <phoneticPr fontId="5"/>
  </si>
  <si>
    <t>19年2月22日</t>
    <rPh sb="2" eb="3">
      <t>ネン</t>
    </rPh>
    <rPh sb="4" eb="5">
      <t>ガツ</t>
    </rPh>
    <rPh sb="7" eb="8">
      <t>ヒ</t>
    </rPh>
    <phoneticPr fontId="5"/>
  </si>
  <si>
    <t>15年10月1日</t>
    <rPh sb="2" eb="3">
      <t>ネン</t>
    </rPh>
    <rPh sb="5" eb="6">
      <t>ガツ</t>
    </rPh>
    <rPh sb="7" eb="8">
      <t>ヒ</t>
    </rPh>
    <phoneticPr fontId="5"/>
  </si>
  <si>
    <t>10年10月1日</t>
    <rPh sb="2" eb="3">
      <t>ネン</t>
    </rPh>
    <rPh sb="5" eb="6">
      <t>ガツ</t>
    </rPh>
    <rPh sb="7" eb="8">
      <t>ヒ</t>
    </rPh>
    <phoneticPr fontId="5"/>
  </si>
  <si>
    <t>昭和5年10月1日</t>
    <rPh sb="0" eb="2">
      <t>ショウワ</t>
    </rPh>
    <rPh sb="3" eb="4">
      <t>ネン</t>
    </rPh>
    <rPh sb="6" eb="7">
      <t>ガツ</t>
    </rPh>
    <rPh sb="8" eb="9">
      <t>ヒ</t>
    </rPh>
    <phoneticPr fontId="5"/>
  </si>
  <si>
    <t>14年10月1日</t>
    <rPh sb="2" eb="3">
      <t>ネン</t>
    </rPh>
    <rPh sb="5" eb="6">
      <t>ガツ</t>
    </rPh>
    <rPh sb="7" eb="8">
      <t>ヒ</t>
    </rPh>
    <phoneticPr fontId="5"/>
  </si>
  <si>
    <t>大正9年10月1日</t>
    <rPh sb="0" eb="2">
      <t>タイショウ</t>
    </rPh>
    <rPh sb="3" eb="4">
      <t>ネン</t>
    </rPh>
    <rPh sb="6" eb="7">
      <t>ガツ</t>
    </rPh>
    <rPh sb="8" eb="9">
      <t>ヒ</t>
    </rPh>
    <phoneticPr fontId="5"/>
  </si>
  <si>
    <t>*</t>
    <phoneticPr fontId="5"/>
  </si>
  <si>
    <t>人員*</t>
    <rPh sb="0" eb="2">
      <t>ジンイン</t>
    </rPh>
    <phoneticPr fontId="5"/>
  </si>
  <si>
    <t>当 た り の</t>
    <rPh sb="0" eb="1">
      <t>ア</t>
    </rPh>
    <phoneticPr fontId="5"/>
  </si>
  <si>
    <t>につき男</t>
    <rPh sb="3" eb="4">
      <t>オトコ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</si>
  <si>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</si>
  <si>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</si>
  <si>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　数</t>
    <rPh sb="0" eb="1">
      <t>フサ</t>
    </rPh>
    <rPh sb="2" eb="3">
      <t>カズ</t>
    </rPh>
    <phoneticPr fontId="5"/>
  </si>
  <si>
    <t>人口指数</t>
    <rPh sb="0" eb="1">
      <t>ヒト</t>
    </rPh>
    <rPh sb="1" eb="2">
      <t>クチ</t>
    </rPh>
    <rPh sb="2" eb="3">
      <t>ユビ</t>
    </rPh>
    <rPh sb="3" eb="4">
      <t>カズ</t>
    </rPh>
    <phoneticPr fontId="5"/>
  </si>
  <si>
    <t>人口密度</t>
    <rPh sb="0" eb="2">
      <t>ジンコウ</t>
    </rPh>
    <rPh sb="2" eb="4">
      <t>ミツド</t>
    </rPh>
    <phoneticPr fontId="5"/>
  </si>
  <si>
    <t>１世帯</t>
    <rPh sb="1" eb="3">
      <t>セタイ</t>
    </rPh>
    <phoneticPr fontId="5"/>
  </si>
  <si>
    <t>女100人</t>
    <rPh sb="0" eb="1">
      <t>オンナ</t>
    </rPh>
    <rPh sb="4" eb="5">
      <t>ニン</t>
    </rPh>
    <phoneticPr fontId="5"/>
  </si>
  <si>
    <t>人口</t>
    <rPh sb="0" eb="1">
      <t>ヒト</t>
    </rPh>
    <rPh sb="1" eb="2">
      <t>クチ</t>
    </rPh>
    <phoneticPr fontId="5"/>
  </si>
  <si>
    <t>世 帯 数</t>
    <rPh sb="0" eb="1">
      <t>ヨ</t>
    </rPh>
    <rPh sb="2" eb="3">
      <t>オビ</t>
    </rPh>
    <rPh sb="4" eb="5">
      <t>カズ</t>
    </rPh>
    <phoneticPr fontId="5"/>
  </si>
  <si>
    <t>年        別</t>
    <rPh sb="0" eb="1">
      <t>トシ</t>
    </rPh>
    <rPh sb="9" eb="10">
      <t>ベツ</t>
    </rPh>
    <phoneticPr fontId="5"/>
  </si>
  <si>
    <t>(単位　人口密度　人／k㎡)</t>
    <rPh sb="1" eb="3">
      <t>タンイ</t>
    </rPh>
    <rPh sb="4" eb="6">
      <t>ジンコウ</t>
    </rPh>
    <rPh sb="6" eb="8">
      <t>ミツド</t>
    </rPh>
    <rPh sb="9" eb="10">
      <t>ニン</t>
    </rPh>
    <phoneticPr fontId="5"/>
  </si>
  <si>
    <t>3-1　杉並区 世帯数及び人口の推移</t>
    <rPh sb="4" eb="7">
      <t>スギナミク</t>
    </rPh>
    <rPh sb="8" eb="11">
      <t>セタイスウ</t>
    </rPh>
    <rPh sb="11" eb="12">
      <t>オヨ</t>
    </rPh>
    <rPh sb="13" eb="15">
      <t>ジンコウ</t>
    </rPh>
    <rPh sb="16" eb="18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</si>
</sst>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9.5"/>
      <color theme="0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" xfId="1" applyFont="1" applyFill="1" applyBorder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right"/>
    </xf>
    <xf numFmtId="176" fontId="8" fillId="0" borderId="2" xfId="1" applyNumberFormat="1" applyFont="1" applyBorder="1"/>
    <xf numFmtId="177" fontId="8" fillId="0" borderId="2" xfId="1" applyNumberFormat="1" applyFont="1" applyBorder="1" applyAlignment="1">
      <alignment horizontal="right"/>
    </xf>
    <xf numFmtId="0" fontId="9" fillId="0" borderId="3" xfId="1" quotePrefix="1" applyFont="1" applyBorder="1" applyAlignment="1">
      <alignment horizontal="right"/>
    </xf>
    <xf numFmtId="176" fontId="8" fillId="0" borderId="0" xfId="1" applyNumberFormat="1" applyFont="1" applyBorder="1"/>
    <xf numFmtId="177" fontId="8" fillId="0" borderId="0" xfId="1" applyNumberFormat="1" applyFont="1" applyBorder="1" applyAlignment="1">
      <alignment horizontal="right"/>
    </xf>
    <xf numFmtId="0" fontId="9" fillId="0" borderId="1" xfId="1" quotePrefix="1" applyFont="1" applyBorder="1" applyAlignment="1">
      <alignment horizontal="right"/>
    </xf>
    <xf numFmtId="0" fontId="10" fillId="0" borderId="1" xfId="1" quotePrefix="1" applyFont="1" applyBorder="1" applyAlignment="1">
      <alignment horizontal="right"/>
    </xf>
    <xf numFmtId="58" fontId="9" fillId="0" borderId="1" xfId="1" quotePrefix="1" applyNumberFormat="1" applyFont="1" applyBorder="1" applyAlignment="1">
      <alignment horizontal="right"/>
    </xf>
    <xf numFmtId="0" fontId="11" fillId="0" borderId="0" xfId="1" applyFont="1"/>
    <xf numFmtId="176" fontId="8" fillId="0" borderId="0" xfId="1" applyNumberFormat="1" applyFont="1" applyBorder="1" applyAlignment="1">
      <alignment horizontal="right"/>
    </xf>
    <xf numFmtId="176" fontId="8" fillId="0" borderId="0" xfId="1" applyNumberFormat="1" applyFont="1"/>
    <xf numFmtId="177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right"/>
    </xf>
    <xf numFmtId="176" fontId="4" fillId="0" borderId="0" xfId="1" applyNumberFormat="1" applyFont="1"/>
    <xf numFmtId="177" fontId="4" fillId="0" borderId="0" xfId="1" applyNumberFormat="1" applyFont="1" applyAlignment="1">
      <alignment horizontal="right"/>
    </xf>
    <xf numFmtId="58" fontId="9" fillId="0" borderId="4" xfId="1" quotePrefix="1" applyNumberFormat="1" applyFont="1" applyBorder="1" applyAlignment="1">
      <alignment horizontal="right"/>
    </xf>
    <xf numFmtId="0" fontId="7" fillId="0" borderId="0" xfId="1" applyFont="1" applyAlignment="1">
      <alignment horizontal="center"/>
    </xf>
    <xf numFmtId="49" fontId="8" fillId="0" borderId="5" xfId="1" applyNumberFormat="1" applyFont="1" applyBorder="1" applyAlignment="1">
      <alignment horizontal="distributed" vertical="top" justifyLastLine="1"/>
    </xf>
    <xf numFmtId="49" fontId="8" fillId="0" borderId="6" xfId="1" applyNumberFormat="1" applyFont="1" applyBorder="1" applyAlignment="1">
      <alignment horizontal="distributed" vertical="top" justifyLastLine="1"/>
    </xf>
    <xf numFmtId="0" fontId="8" fillId="0" borderId="6" xfId="1" applyFont="1" applyBorder="1" applyAlignment="1">
      <alignment horizontal="distributed" vertical="top" justifyLastLine="1"/>
    </xf>
    <xf numFmtId="49" fontId="8" fillId="0" borderId="7" xfId="1" applyNumberFormat="1" applyFont="1" applyBorder="1" applyAlignment="1">
      <alignment horizontal="distributed" vertical="top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14" xfId="1" applyFont="1" applyBorder="1" applyAlignment="1">
      <alignment horizontal="center" justifyLastLine="1"/>
    </xf>
    <xf numFmtId="0" fontId="8" fillId="0" borderId="15" xfId="1" applyFont="1" applyBorder="1" applyAlignment="1">
      <alignment horizontal="distributed" justifyLastLine="1"/>
    </xf>
    <xf numFmtId="0" fontId="8" fillId="0" borderId="16" xfId="1" applyFont="1" applyBorder="1" applyAlignment="1">
      <alignment horizont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8" fillId="0" borderId="2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6" xfId="1" applyFont="1" applyBorder="1" applyAlignment="1">
      <alignment horizontal="center" vertical="center" justifyLastLine="1"/>
    </xf>
    <xf numFmtId="0" fontId="8" fillId="0" borderId="19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distributed" vertical="center" justifyLastLine="1"/>
    </xf>
    <xf numFmtId="0" fontId="8" fillId="0" borderId="17" xfId="1" applyFont="1" applyBorder="1" applyAlignment="1">
      <alignment horizontal="distributed" vertical="center" justifyLastLine="1"/>
    </xf>
    <xf numFmtId="0" fontId="8" fillId="0" borderId="13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tabSelected="1" zoomScaleNormal="100" workbookViewId="0"/>
  </sheetViews>
  <sheetFormatPr defaultRowHeight="13.5" x14ac:dyDescent="0.15"/>
  <cols>
    <col min="1" max="1" width="13.625" style="1" customWidth="1"/>
    <col min="2" max="4" width="9.625" style="1" customWidth="1"/>
    <col min="5" max="5" width="9.375" style="1" customWidth="1"/>
    <col min="6" max="9" width="9.125" style="1" customWidth="1"/>
    <col min="10" max="10" width="1.375" style="1" customWidth="1"/>
    <col min="11" max="256" width="9" style="1"/>
    <col min="257" max="257" width="13.625" style="1" customWidth="1"/>
    <col min="258" max="260" width="9.625" style="1" customWidth="1"/>
    <col min="261" max="261" width="9.375" style="1" customWidth="1"/>
    <col min="262" max="265" width="9.125" style="1" customWidth="1"/>
    <col min="266" max="266" width="1.375" style="1" customWidth="1"/>
    <col min="267" max="512" width="9" style="1"/>
    <col min="513" max="513" width="13.625" style="1" customWidth="1"/>
    <col min="514" max="516" width="9.625" style="1" customWidth="1"/>
    <col min="517" max="517" width="9.375" style="1" customWidth="1"/>
    <col min="518" max="521" width="9.125" style="1" customWidth="1"/>
    <col min="522" max="522" width="1.375" style="1" customWidth="1"/>
    <col min="523" max="768" width="9" style="1"/>
    <col min="769" max="769" width="13.625" style="1" customWidth="1"/>
    <col min="770" max="772" width="9.625" style="1" customWidth="1"/>
    <col min="773" max="773" width="9.375" style="1" customWidth="1"/>
    <col min="774" max="777" width="9.125" style="1" customWidth="1"/>
    <col min="778" max="778" width="1.375" style="1" customWidth="1"/>
    <col min="779" max="1024" width="9" style="1"/>
    <col min="1025" max="1025" width="13.625" style="1" customWidth="1"/>
    <col min="1026" max="1028" width="9.625" style="1" customWidth="1"/>
    <col min="1029" max="1029" width="9.375" style="1" customWidth="1"/>
    <col min="1030" max="1033" width="9.125" style="1" customWidth="1"/>
    <col min="1034" max="1034" width="1.375" style="1" customWidth="1"/>
    <col min="1035" max="1280" width="9" style="1"/>
    <col min="1281" max="1281" width="13.625" style="1" customWidth="1"/>
    <col min="1282" max="1284" width="9.625" style="1" customWidth="1"/>
    <col min="1285" max="1285" width="9.375" style="1" customWidth="1"/>
    <col min="1286" max="1289" width="9.125" style="1" customWidth="1"/>
    <col min="1290" max="1290" width="1.375" style="1" customWidth="1"/>
    <col min="1291" max="1536" width="9" style="1"/>
    <col min="1537" max="1537" width="13.625" style="1" customWidth="1"/>
    <col min="1538" max="1540" width="9.625" style="1" customWidth="1"/>
    <col min="1541" max="1541" width="9.375" style="1" customWidth="1"/>
    <col min="1542" max="1545" width="9.125" style="1" customWidth="1"/>
    <col min="1546" max="1546" width="1.375" style="1" customWidth="1"/>
    <col min="1547" max="1792" width="9" style="1"/>
    <col min="1793" max="1793" width="13.625" style="1" customWidth="1"/>
    <col min="1794" max="1796" width="9.625" style="1" customWidth="1"/>
    <col min="1797" max="1797" width="9.375" style="1" customWidth="1"/>
    <col min="1798" max="1801" width="9.125" style="1" customWidth="1"/>
    <col min="1802" max="1802" width="1.375" style="1" customWidth="1"/>
    <col min="1803" max="2048" width="9" style="1"/>
    <col min="2049" max="2049" width="13.625" style="1" customWidth="1"/>
    <col min="2050" max="2052" width="9.625" style="1" customWidth="1"/>
    <col min="2053" max="2053" width="9.375" style="1" customWidth="1"/>
    <col min="2054" max="2057" width="9.125" style="1" customWidth="1"/>
    <col min="2058" max="2058" width="1.375" style="1" customWidth="1"/>
    <col min="2059" max="2304" width="9" style="1"/>
    <col min="2305" max="2305" width="13.625" style="1" customWidth="1"/>
    <col min="2306" max="2308" width="9.625" style="1" customWidth="1"/>
    <col min="2309" max="2309" width="9.375" style="1" customWidth="1"/>
    <col min="2310" max="2313" width="9.125" style="1" customWidth="1"/>
    <col min="2314" max="2314" width="1.375" style="1" customWidth="1"/>
    <col min="2315" max="2560" width="9" style="1"/>
    <col min="2561" max="2561" width="13.625" style="1" customWidth="1"/>
    <col min="2562" max="2564" width="9.625" style="1" customWidth="1"/>
    <col min="2565" max="2565" width="9.375" style="1" customWidth="1"/>
    <col min="2566" max="2569" width="9.125" style="1" customWidth="1"/>
    <col min="2570" max="2570" width="1.375" style="1" customWidth="1"/>
    <col min="2571" max="2816" width="9" style="1"/>
    <col min="2817" max="2817" width="13.625" style="1" customWidth="1"/>
    <col min="2818" max="2820" width="9.625" style="1" customWidth="1"/>
    <col min="2821" max="2821" width="9.375" style="1" customWidth="1"/>
    <col min="2822" max="2825" width="9.125" style="1" customWidth="1"/>
    <col min="2826" max="2826" width="1.375" style="1" customWidth="1"/>
    <col min="2827" max="3072" width="9" style="1"/>
    <col min="3073" max="3073" width="13.625" style="1" customWidth="1"/>
    <col min="3074" max="3076" width="9.625" style="1" customWidth="1"/>
    <col min="3077" max="3077" width="9.375" style="1" customWidth="1"/>
    <col min="3078" max="3081" width="9.125" style="1" customWidth="1"/>
    <col min="3082" max="3082" width="1.375" style="1" customWidth="1"/>
    <col min="3083" max="3328" width="9" style="1"/>
    <col min="3329" max="3329" width="13.625" style="1" customWidth="1"/>
    <col min="3330" max="3332" width="9.625" style="1" customWidth="1"/>
    <col min="3333" max="3333" width="9.375" style="1" customWidth="1"/>
    <col min="3334" max="3337" width="9.125" style="1" customWidth="1"/>
    <col min="3338" max="3338" width="1.375" style="1" customWidth="1"/>
    <col min="3339" max="3584" width="9" style="1"/>
    <col min="3585" max="3585" width="13.625" style="1" customWidth="1"/>
    <col min="3586" max="3588" width="9.625" style="1" customWidth="1"/>
    <col min="3589" max="3589" width="9.375" style="1" customWidth="1"/>
    <col min="3590" max="3593" width="9.125" style="1" customWidth="1"/>
    <col min="3594" max="3594" width="1.375" style="1" customWidth="1"/>
    <col min="3595" max="3840" width="9" style="1"/>
    <col min="3841" max="3841" width="13.625" style="1" customWidth="1"/>
    <col min="3842" max="3844" width="9.625" style="1" customWidth="1"/>
    <col min="3845" max="3845" width="9.375" style="1" customWidth="1"/>
    <col min="3846" max="3849" width="9.125" style="1" customWidth="1"/>
    <col min="3850" max="3850" width="1.375" style="1" customWidth="1"/>
    <col min="3851" max="4096" width="9" style="1"/>
    <col min="4097" max="4097" width="13.625" style="1" customWidth="1"/>
    <col min="4098" max="4100" width="9.625" style="1" customWidth="1"/>
    <col min="4101" max="4101" width="9.375" style="1" customWidth="1"/>
    <col min="4102" max="4105" width="9.125" style="1" customWidth="1"/>
    <col min="4106" max="4106" width="1.375" style="1" customWidth="1"/>
    <col min="4107" max="4352" width="9" style="1"/>
    <col min="4353" max="4353" width="13.625" style="1" customWidth="1"/>
    <col min="4354" max="4356" width="9.625" style="1" customWidth="1"/>
    <col min="4357" max="4357" width="9.375" style="1" customWidth="1"/>
    <col min="4358" max="4361" width="9.125" style="1" customWidth="1"/>
    <col min="4362" max="4362" width="1.375" style="1" customWidth="1"/>
    <col min="4363" max="4608" width="9" style="1"/>
    <col min="4609" max="4609" width="13.625" style="1" customWidth="1"/>
    <col min="4610" max="4612" width="9.625" style="1" customWidth="1"/>
    <col min="4613" max="4613" width="9.375" style="1" customWidth="1"/>
    <col min="4614" max="4617" width="9.125" style="1" customWidth="1"/>
    <col min="4618" max="4618" width="1.375" style="1" customWidth="1"/>
    <col min="4619" max="4864" width="9" style="1"/>
    <col min="4865" max="4865" width="13.625" style="1" customWidth="1"/>
    <col min="4866" max="4868" width="9.625" style="1" customWidth="1"/>
    <col min="4869" max="4869" width="9.375" style="1" customWidth="1"/>
    <col min="4870" max="4873" width="9.125" style="1" customWidth="1"/>
    <col min="4874" max="4874" width="1.375" style="1" customWidth="1"/>
    <col min="4875" max="5120" width="9" style="1"/>
    <col min="5121" max="5121" width="13.625" style="1" customWidth="1"/>
    <col min="5122" max="5124" width="9.625" style="1" customWidth="1"/>
    <col min="5125" max="5125" width="9.375" style="1" customWidth="1"/>
    <col min="5126" max="5129" width="9.125" style="1" customWidth="1"/>
    <col min="5130" max="5130" width="1.375" style="1" customWidth="1"/>
    <col min="5131" max="5376" width="9" style="1"/>
    <col min="5377" max="5377" width="13.625" style="1" customWidth="1"/>
    <col min="5378" max="5380" width="9.625" style="1" customWidth="1"/>
    <col min="5381" max="5381" width="9.375" style="1" customWidth="1"/>
    <col min="5382" max="5385" width="9.125" style="1" customWidth="1"/>
    <col min="5386" max="5386" width="1.375" style="1" customWidth="1"/>
    <col min="5387" max="5632" width="9" style="1"/>
    <col min="5633" max="5633" width="13.625" style="1" customWidth="1"/>
    <col min="5634" max="5636" width="9.625" style="1" customWidth="1"/>
    <col min="5637" max="5637" width="9.375" style="1" customWidth="1"/>
    <col min="5638" max="5641" width="9.125" style="1" customWidth="1"/>
    <col min="5642" max="5642" width="1.375" style="1" customWidth="1"/>
    <col min="5643" max="5888" width="9" style="1"/>
    <col min="5889" max="5889" width="13.625" style="1" customWidth="1"/>
    <col min="5890" max="5892" width="9.625" style="1" customWidth="1"/>
    <col min="5893" max="5893" width="9.375" style="1" customWidth="1"/>
    <col min="5894" max="5897" width="9.125" style="1" customWidth="1"/>
    <col min="5898" max="5898" width="1.375" style="1" customWidth="1"/>
    <col min="5899" max="6144" width="9" style="1"/>
    <col min="6145" max="6145" width="13.625" style="1" customWidth="1"/>
    <col min="6146" max="6148" width="9.625" style="1" customWidth="1"/>
    <col min="6149" max="6149" width="9.375" style="1" customWidth="1"/>
    <col min="6150" max="6153" width="9.125" style="1" customWidth="1"/>
    <col min="6154" max="6154" width="1.375" style="1" customWidth="1"/>
    <col min="6155" max="6400" width="9" style="1"/>
    <col min="6401" max="6401" width="13.625" style="1" customWidth="1"/>
    <col min="6402" max="6404" width="9.625" style="1" customWidth="1"/>
    <col min="6405" max="6405" width="9.375" style="1" customWidth="1"/>
    <col min="6406" max="6409" width="9.125" style="1" customWidth="1"/>
    <col min="6410" max="6410" width="1.375" style="1" customWidth="1"/>
    <col min="6411" max="6656" width="9" style="1"/>
    <col min="6657" max="6657" width="13.625" style="1" customWidth="1"/>
    <col min="6658" max="6660" width="9.625" style="1" customWidth="1"/>
    <col min="6661" max="6661" width="9.375" style="1" customWidth="1"/>
    <col min="6662" max="6665" width="9.125" style="1" customWidth="1"/>
    <col min="6666" max="6666" width="1.375" style="1" customWidth="1"/>
    <col min="6667" max="6912" width="9" style="1"/>
    <col min="6913" max="6913" width="13.625" style="1" customWidth="1"/>
    <col min="6914" max="6916" width="9.625" style="1" customWidth="1"/>
    <col min="6917" max="6917" width="9.375" style="1" customWidth="1"/>
    <col min="6918" max="6921" width="9.125" style="1" customWidth="1"/>
    <col min="6922" max="6922" width="1.375" style="1" customWidth="1"/>
    <col min="6923" max="7168" width="9" style="1"/>
    <col min="7169" max="7169" width="13.625" style="1" customWidth="1"/>
    <col min="7170" max="7172" width="9.625" style="1" customWidth="1"/>
    <col min="7173" max="7173" width="9.375" style="1" customWidth="1"/>
    <col min="7174" max="7177" width="9.125" style="1" customWidth="1"/>
    <col min="7178" max="7178" width="1.375" style="1" customWidth="1"/>
    <col min="7179" max="7424" width="9" style="1"/>
    <col min="7425" max="7425" width="13.625" style="1" customWidth="1"/>
    <col min="7426" max="7428" width="9.625" style="1" customWidth="1"/>
    <col min="7429" max="7429" width="9.375" style="1" customWidth="1"/>
    <col min="7430" max="7433" width="9.125" style="1" customWidth="1"/>
    <col min="7434" max="7434" width="1.375" style="1" customWidth="1"/>
    <col min="7435" max="7680" width="9" style="1"/>
    <col min="7681" max="7681" width="13.625" style="1" customWidth="1"/>
    <col min="7682" max="7684" width="9.625" style="1" customWidth="1"/>
    <col min="7685" max="7685" width="9.375" style="1" customWidth="1"/>
    <col min="7686" max="7689" width="9.125" style="1" customWidth="1"/>
    <col min="7690" max="7690" width="1.375" style="1" customWidth="1"/>
    <col min="7691" max="7936" width="9" style="1"/>
    <col min="7937" max="7937" width="13.625" style="1" customWidth="1"/>
    <col min="7938" max="7940" width="9.625" style="1" customWidth="1"/>
    <col min="7941" max="7941" width="9.375" style="1" customWidth="1"/>
    <col min="7942" max="7945" width="9.125" style="1" customWidth="1"/>
    <col min="7946" max="7946" width="1.375" style="1" customWidth="1"/>
    <col min="7947" max="8192" width="9" style="1"/>
    <col min="8193" max="8193" width="13.625" style="1" customWidth="1"/>
    <col min="8194" max="8196" width="9.625" style="1" customWidth="1"/>
    <col min="8197" max="8197" width="9.375" style="1" customWidth="1"/>
    <col min="8198" max="8201" width="9.125" style="1" customWidth="1"/>
    <col min="8202" max="8202" width="1.375" style="1" customWidth="1"/>
    <col min="8203" max="8448" width="9" style="1"/>
    <col min="8449" max="8449" width="13.625" style="1" customWidth="1"/>
    <col min="8450" max="8452" width="9.625" style="1" customWidth="1"/>
    <col min="8453" max="8453" width="9.375" style="1" customWidth="1"/>
    <col min="8454" max="8457" width="9.125" style="1" customWidth="1"/>
    <col min="8458" max="8458" width="1.375" style="1" customWidth="1"/>
    <col min="8459" max="8704" width="9" style="1"/>
    <col min="8705" max="8705" width="13.625" style="1" customWidth="1"/>
    <col min="8706" max="8708" width="9.625" style="1" customWidth="1"/>
    <col min="8709" max="8709" width="9.375" style="1" customWidth="1"/>
    <col min="8710" max="8713" width="9.125" style="1" customWidth="1"/>
    <col min="8714" max="8714" width="1.375" style="1" customWidth="1"/>
    <col min="8715" max="8960" width="9" style="1"/>
    <col min="8961" max="8961" width="13.625" style="1" customWidth="1"/>
    <col min="8962" max="8964" width="9.625" style="1" customWidth="1"/>
    <col min="8965" max="8965" width="9.375" style="1" customWidth="1"/>
    <col min="8966" max="8969" width="9.125" style="1" customWidth="1"/>
    <col min="8970" max="8970" width="1.375" style="1" customWidth="1"/>
    <col min="8971" max="9216" width="9" style="1"/>
    <col min="9217" max="9217" width="13.625" style="1" customWidth="1"/>
    <col min="9218" max="9220" width="9.625" style="1" customWidth="1"/>
    <col min="9221" max="9221" width="9.375" style="1" customWidth="1"/>
    <col min="9222" max="9225" width="9.125" style="1" customWidth="1"/>
    <col min="9226" max="9226" width="1.375" style="1" customWidth="1"/>
    <col min="9227" max="9472" width="9" style="1"/>
    <col min="9473" max="9473" width="13.625" style="1" customWidth="1"/>
    <col min="9474" max="9476" width="9.625" style="1" customWidth="1"/>
    <col min="9477" max="9477" width="9.375" style="1" customWidth="1"/>
    <col min="9478" max="9481" width="9.125" style="1" customWidth="1"/>
    <col min="9482" max="9482" width="1.375" style="1" customWidth="1"/>
    <col min="9483" max="9728" width="9" style="1"/>
    <col min="9729" max="9729" width="13.625" style="1" customWidth="1"/>
    <col min="9730" max="9732" width="9.625" style="1" customWidth="1"/>
    <col min="9733" max="9733" width="9.375" style="1" customWidth="1"/>
    <col min="9734" max="9737" width="9.125" style="1" customWidth="1"/>
    <col min="9738" max="9738" width="1.375" style="1" customWidth="1"/>
    <col min="9739" max="9984" width="9" style="1"/>
    <col min="9985" max="9985" width="13.625" style="1" customWidth="1"/>
    <col min="9986" max="9988" width="9.625" style="1" customWidth="1"/>
    <col min="9989" max="9989" width="9.375" style="1" customWidth="1"/>
    <col min="9990" max="9993" width="9.125" style="1" customWidth="1"/>
    <col min="9994" max="9994" width="1.375" style="1" customWidth="1"/>
    <col min="9995" max="10240" width="9" style="1"/>
    <col min="10241" max="10241" width="13.625" style="1" customWidth="1"/>
    <col min="10242" max="10244" width="9.625" style="1" customWidth="1"/>
    <col min="10245" max="10245" width="9.375" style="1" customWidth="1"/>
    <col min="10246" max="10249" width="9.125" style="1" customWidth="1"/>
    <col min="10250" max="10250" width="1.375" style="1" customWidth="1"/>
    <col min="10251" max="10496" width="9" style="1"/>
    <col min="10497" max="10497" width="13.625" style="1" customWidth="1"/>
    <col min="10498" max="10500" width="9.625" style="1" customWidth="1"/>
    <col min="10501" max="10501" width="9.375" style="1" customWidth="1"/>
    <col min="10502" max="10505" width="9.125" style="1" customWidth="1"/>
    <col min="10506" max="10506" width="1.375" style="1" customWidth="1"/>
    <col min="10507" max="10752" width="9" style="1"/>
    <col min="10753" max="10753" width="13.625" style="1" customWidth="1"/>
    <col min="10754" max="10756" width="9.625" style="1" customWidth="1"/>
    <col min="10757" max="10757" width="9.375" style="1" customWidth="1"/>
    <col min="10758" max="10761" width="9.125" style="1" customWidth="1"/>
    <col min="10762" max="10762" width="1.375" style="1" customWidth="1"/>
    <col min="10763" max="11008" width="9" style="1"/>
    <col min="11009" max="11009" width="13.625" style="1" customWidth="1"/>
    <col min="11010" max="11012" width="9.625" style="1" customWidth="1"/>
    <col min="11013" max="11013" width="9.375" style="1" customWidth="1"/>
    <col min="11014" max="11017" width="9.125" style="1" customWidth="1"/>
    <col min="11018" max="11018" width="1.375" style="1" customWidth="1"/>
    <col min="11019" max="11264" width="9" style="1"/>
    <col min="11265" max="11265" width="13.625" style="1" customWidth="1"/>
    <col min="11266" max="11268" width="9.625" style="1" customWidth="1"/>
    <col min="11269" max="11269" width="9.375" style="1" customWidth="1"/>
    <col min="11270" max="11273" width="9.125" style="1" customWidth="1"/>
    <col min="11274" max="11274" width="1.375" style="1" customWidth="1"/>
    <col min="11275" max="11520" width="9" style="1"/>
    <col min="11521" max="11521" width="13.625" style="1" customWidth="1"/>
    <col min="11522" max="11524" width="9.625" style="1" customWidth="1"/>
    <col min="11525" max="11525" width="9.375" style="1" customWidth="1"/>
    <col min="11526" max="11529" width="9.125" style="1" customWidth="1"/>
    <col min="11530" max="11530" width="1.375" style="1" customWidth="1"/>
    <col min="11531" max="11776" width="9" style="1"/>
    <col min="11777" max="11777" width="13.625" style="1" customWidth="1"/>
    <col min="11778" max="11780" width="9.625" style="1" customWidth="1"/>
    <col min="11781" max="11781" width="9.375" style="1" customWidth="1"/>
    <col min="11782" max="11785" width="9.125" style="1" customWidth="1"/>
    <col min="11786" max="11786" width="1.375" style="1" customWidth="1"/>
    <col min="11787" max="12032" width="9" style="1"/>
    <col min="12033" max="12033" width="13.625" style="1" customWidth="1"/>
    <col min="12034" max="12036" width="9.625" style="1" customWidth="1"/>
    <col min="12037" max="12037" width="9.375" style="1" customWidth="1"/>
    <col min="12038" max="12041" width="9.125" style="1" customWidth="1"/>
    <col min="12042" max="12042" width="1.375" style="1" customWidth="1"/>
    <col min="12043" max="12288" width="9" style="1"/>
    <col min="12289" max="12289" width="13.625" style="1" customWidth="1"/>
    <col min="12290" max="12292" width="9.625" style="1" customWidth="1"/>
    <col min="12293" max="12293" width="9.375" style="1" customWidth="1"/>
    <col min="12294" max="12297" width="9.125" style="1" customWidth="1"/>
    <col min="12298" max="12298" width="1.375" style="1" customWidth="1"/>
    <col min="12299" max="12544" width="9" style="1"/>
    <col min="12545" max="12545" width="13.625" style="1" customWidth="1"/>
    <col min="12546" max="12548" width="9.625" style="1" customWidth="1"/>
    <col min="12549" max="12549" width="9.375" style="1" customWidth="1"/>
    <col min="12550" max="12553" width="9.125" style="1" customWidth="1"/>
    <col min="12554" max="12554" width="1.375" style="1" customWidth="1"/>
    <col min="12555" max="12800" width="9" style="1"/>
    <col min="12801" max="12801" width="13.625" style="1" customWidth="1"/>
    <col min="12802" max="12804" width="9.625" style="1" customWidth="1"/>
    <col min="12805" max="12805" width="9.375" style="1" customWidth="1"/>
    <col min="12806" max="12809" width="9.125" style="1" customWidth="1"/>
    <col min="12810" max="12810" width="1.375" style="1" customWidth="1"/>
    <col min="12811" max="13056" width="9" style="1"/>
    <col min="13057" max="13057" width="13.625" style="1" customWidth="1"/>
    <col min="13058" max="13060" width="9.625" style="1" customWidth="1"/>
    <col min="13061" max="13061" width="9.375" style="1" customWidth="1"/>
    <col min="13062" max="13065" width="9.125" style="1" customWidth="1"/>
    <col min="13066" max="13066" width="1.375" style="1" customWidth="1"/>
    <col min="13067" max="13312" width="9" style="1"/>
    <col min="13313" max="13313" width="13.625" style="1" customWidth="1"/>
    <col min="13314" max="13316" width="9.625" style="1" customWidth="1"/>
    <col min="13317" max="13317" width="9.375" style="1" customWidth="1"/>
    <col min="13318" max="13321" width="9.125" style="1" customWidth="1"/>
    <col min="13322" max="13322" width="1.375" style="1" customWidth="1"/>
    <col min="13323" max="13568" width="9" style="1"/>
    <col min="13569" max="13569" width="13.625" style="1" customWidth="1"/>
    <col min="13570" max="13572" width="9.625" style="1" customWidth="1"/>
    <col min="13573" max="13573" width="9.375" style="1" customWidth="1"/>
    <col min="13574" max="13577" width="9.125" style="1" customWidth="1"/>
    <col min="13578" max="13578" width="1.375" style="1" customWidth="1"/>
    <col min="13579" max="13824" width="9" style="1"/>
    <col min="13825" max="13825" width="13.625" style="1" customWidth="1"/>
    <col min="13826" max="13828" width="9.625" style="1" customWidth="1"/>
    <col min="13829" max="13829" width="9.375" style="1" customWidth="1"/>
    <col min="13830" max="13833" width="9.125" style="1" customWidth="1"/>
    <col min="13834" max="13834" width="1.375" style="1" customWidth="1"/>
    <col min="13835" max="14080" width="9" style="1"/>
    <col min="14081" max="14081" width="13.625" style="1" customWidth="1"/>
    <col min="14082" max="14084" width="9.625" style="1" customWidth="1"/>
    <col min="14085" max="14085" width="9.375" style="1" customWidth="1"/>
    <col min="14086" max="14089" width="9.125" style="1" customWidth="1"/>
    <col min="14090" max="14090" width="1.375" style="1" customWidth="1"/>
    <col min="14091" max="14336" width="9" style="1"/>
    <col min="14337" max="14337" width="13.625" style="1" customWidth="1"/>
    <col min="14338" max="14340" width="9.625" style="1" customWidth="1"/>
    <col min="14341" max="14341" width="9.375" style="1" customWidth="1"/>
    <col min="14342" max="14345" width="9.125" style="1" customWidth="1"/>
    <col min="14346" max="14346" width="1.375" style="1" customWidth="1"/>
    <col min="14347" max="14592" width="9" style="1"/>
    <col min="14593" max="14593" width="13.625" style="1" customWidth="1"/>
    <col min="14594" max="14596" width="9.625" style="1" customWidth="1"/>
    <col min="14597" max="14597" width="9.375" style="1" customWidth="1"/>
    <col min="14598" max="14601" width="9.125" style="1" customWidth="1"/>
    <col min="14602" max="14602" width="1.375" style="1" customWidth="1"/>
    <col min="14603" max="14848" width="9" style="1"/>
    <col min="14849" max="14849" width="13.625" style="1" customWidth="1"/>
    <col min="14850" max="14852" width="9.625" style="1" customWidth="1"/>
    <col min="14853" max="14853" width="9.375" style="1" customWidth="1"/>
    <col min="14854" max="14857" width="9.125" style="1" customWidth="1"/>
    <col min="14858" max="14858" width="1.375" style="1" customWidth="1"/>
    <col min="14859" max="15104" width="9" style="1"/>
    <col min="15105" max="15105" width="13.625" style="1" customWidth="1"/>
    <col min="15106" max="15108" width="9.625" style="1" customWidth="1"/>
    <col min="15109" max="15109" width="9.375" style="1" customWidth="1"/>
    <col min="15110" max="15113" width="9.125" style="1" customWidth="1"/>
    <col min="15114" max="15114" width="1.375" style="1" customWidth="1"/>
    <col min="15115" max="15360" width="9" style="1"/>
    <col min="15361" max="15361" width="13.625" style="1" customWidth="1"/>
    <col min="15362" max="15364" width="9.625" style="1" customWidth="1"/>
    <col min="15365" max="15365" width="9.375" style="1" customWidth="1"/>
    <col min="15366" max="15369" width="9.125" style="1" customWidth="1"/>
    <col min="15370" max="15370" width="1.375" style="1" customWidth="1"/>
    <col min="15371" max="15616" width="9" style="1"/>
    <col min="15617" max="15617" width="13.625" style="1" customWidth="1"/>
    <col min="15618" max="15620" width="9.625" style="1" customWidth="1"/>
    <col min="15621" max="15621" width="9.375" style="1" customWidth="1"/>
    <col min="15622" max="15625" width="9.125" style="1" customWidth="1"/>
    <col min="15626" max="15626" width="1.375" style="1" customWidth="1"/>
    <col min="15627" max="15872" width="9" style="1"/>
    <col min="15873" max="15873" width="13.625" style="1" customWidth="1"/>
    <col min="15874" max="15876" width="9.625" style="1" customWidth="1"/>
    <col min="15877" max="15877" width="9.375" style="1" customWidth="1"/>
    <col min="15878" max="15881" width="9.125" style="1" customWidth="1"/>
    <col min="15882" max="15882" width="1.375" style="1" customWidth="1"/>
    <col min="15883" max="16128" width="9" style="1"/>
    <col min="16129" max="16129" width="13.625" style="1" customWidth="1"/>
    <col min="16130" max="16132" width="9.625" style="1" customWidth="1"/>
    <col min="16133" max="16133" width="9.375" style="1" customWidth="1"/>
    <col min="16134" max="16137" width="9.125" style="1" customWidth="1"/>
    <col min="16138" max="16138" width="1.375" style="1" customWidth="1"/>
    <col min="16139" max="16384" width="9" style="1"/>
  </cols>
  <sheetData>
    <row r="1" spans="1:49" ht="17.25" customHeight="1" x14ac:dyDescent="0.15">
      <c r="A1" s="39" t="s">
        <v>42</v>
      </c>
      <c r="B1" s="39"/>
      <c r="C1" s="39"/>
      <c r="D1" s="39"/>
      <c r="E1" s="39"/>
      <c r="F1" s="39"/>
      <c r="G1" s="39"/>
      <c r="H1" s="39"/>
      <c r="I1" s="39"/>
    </row>
    <row r="2" spans="1:49" s="8" customFormat="1" ht="17.25" customHeight="1" thickBot="1" x14ac:dyDescent="0.2">
      <c r="A2" s="38" t="s">
        <v>41</v>
      </c>
    </row>
    <row r="3" spans="1:49" s="26" customFormat="1" ht="20.25" customHeight="1" thickTop="1" x14ac:dyDescent="0.15">
      <c r="A3" s="40" t="s">
        <v>40</v>
      </c>
      <c r="B3" s="43" t="s">
        <v>39</v>
      </c>
      <c r="C3" s="46" t="s">
        <v>38</v>
      </c>
      <c r="D3" s="47"/>
      <c r="E3" s="48"/>
      <c r="F3" s="37" t="s">
        <v>37</v>
      </c>
      <c r="G3" s="36" t="s">
        <v>36</v>
      </c>
      <c r="H3" s="36" t="s">
        <v>35</v>
      </c>
      <c r="I3" s="35" t="s">
        <v>34</v>
      </c>
    </row>
    <row r="4" spans="1:49" s="26" customFormat="1" ht="18.75" customHeight="1" x14ac:dyDescent="0.15">
      <c r="A4" s="41"/>
      <c r="B4" s="44"/>
      <c r="C4" s="49" t="s">
        <v>33</v>
      </c>
      <c r="D4" s="49" t="s">
        <v>32</v>
      </c>
      <c r="E4" s="51" t="s">
        <v>31</v>
      </c>
      <c r="F4" s="34" t="s">
        <v>30</v>
      </c>
      <c r="G4" s="33" t="s">
        <v>29</v>
      </c>
      <c r="H4" s="32"/>
      <c r="I4" s="31"/>
    </row>
    <row r="5" spans="1:49" s="26" customFormat="1" ht="19.5" customHeight="1" x14ac:dyDescent="0.15">
      <c r="A5" s="42"/>
      <c r="B5" s="45"/>
      <c r="C5" s="50"/>
      <c r="D5" s="50"/>
      <c r="E5" s="52"/>
      <c r="F5" s="30" t="s">
        <v>27</v>
      </c>
      <c r="G5" s="29" t="s">
        <v>28</v>
      </c>
      <c r="H5" s="28" t="s">
        <v>27</v>
      </c>
      <c r="I5" s="27" t="s">
        <v>27</v>
      </c>
      <c r="AV5" s="9"/>
      <c r="AW5" s="9"/>
    </row>
    <row r="6" spans="1:49" s="8" customFormat="1" ht="20.25" customHeight="1" x14ac:dyDescent="0.15">
      <c r="A6" s="25" t="s">
        <v>26</v>
      </c>
      <c r="B6" s="23">
        <v>3024</v>
      </c>
      <c r="C6" s="23">
        <v>18099</v>
      </c>
      <c r="D6" s="23">
        <v>9397</v>
      </c>
      <c r="E6" s="23">
        <v>8702</v>
      </c>
      <c r="F6" s="23">
        <v>108</v>
      </c>
      <c r="G6" s="24">
        <v>6</v>
      </c>
      <c r="H6" s="23">
        <v>540</v>
      </c>
      <c r="I6" s="23">
        <v>3</v>
      </c>
      <c r="AV6" s="9"/>
      <c r="AW6" s="9"/>
    </row>
    <row r="7" spans="1:49" s="8" customFormat="1" ht="20.25" customHeight="1" x14ac:dyDescent="0.15">
      <c r="A7" s="15" t="s">
        <v>25</v>
      </c>
      <c r="B7" s="23">
        <v>14779</v>
      </c>
      <c r="C7" s="23">
        <v>65981</v>
      </c>
      <c r="D7" s="23">
        <v>34295</v>
      </c>
      <c r="E7" s="23">
        <v>31686</v>
      </c>
      <c r="F7" s="23">
        <v>108</v>
      </c>
      <c r="G7" s="24">
        <v>4.5</v>
      </c>
      <c r="H7" s="23">
        <v>1967</v>
      </c>
      <c r="I7" s="23">
        <v>12</v>
      </c>
      <c r="AV7" s="9"/>
      <c r="AW7" s="9"/>
    </row>
    <row r="8" spans="1:49" s="8" customFormat="1" ht="20.25" customHeight="1" x14ac:dyDescent="0.15">
      <c r="A8" s="15" t="s">
        <v>24</v>
      </c>
      <c r="B8" s="23">
        <v>29354</v>
      </c>
      <c r="C8" s="23">
        <v>134529</v>
      </c>
      <c r="D8" s="23">
        <v>68842</v>
      </c>
      <c r="E8" s="23">
        <v>65687</v>
      </c>
      <c r="F8" s="23">
        <v>105</v>
      </c>
      <c r="G8" s="24">
        <v>4.5999999999999996</v>
      </c>
      <c r="H8" s="23">
        <v>4011</v>
      </c>
      <c r="I8" s="23">
        <v>25</v>
      </c>
      <c r="AV8" s="9"/>
      <c r="AW8" s="9"/>
    </row>
    <row r="9" spans="1:49" s="8" customFormat="1" ht="20.25" customHeight="1" x14ac:dyDescent="0.15">
      <c r="A9" s="15" t="s">
        <v>23</v>
      </c>
      <c r="B9" s="23">
        <v>39138</v>
      </c>
      <c r="C9" s="23">
        <v>190217</v>
      </c>
      <c r="D9" s="23">
        <v>95488</v>
      </c>
      <c r="E9" s="23">
        <v>94729</v>
      </c>
      <c r="F9" s="23">
        <v>101</v>
      </c>
      <c r="G9" s="24">
        <v>4.9000000000000004</v>
      </c>
      <c r="H9" s="23">
        <v>5671</v>
      </c>
      <c r="I9" s="23">
        <v>35</v>
      </c>
      <c r="AV9" s="9"/>
      <c r="AW9" s="9"/>
    </row>
    <row r="10" spans="1:49" s="8" customFormat="1" ht="20.25" customHeight="1" x14ac:dyDescent="0.15">
      <c r="A10" s="15" t="s">
        <v>22</v>
      </c>
      <c r="B10" s="23">
        <v>50549</v>
      </c>
      <c r="C10" s="23">
        <v>245435</v>
      </c>
      <c r="D10" s="23">
        <v>123600</v>
      </c>
      <c r="E10" s="23">
        <v>121835</v>
      </c>
      <c r="F10" s="23">
        <v>101</v>
      </c>
      <c r="G10" s="24">
        <v>4.9000000000000004</v>
      </c>
      <c r="H10" s="23">
        <v>7318</v>
      </c>
      <c r="I10" s="23">
        <v>45</v>
      </c>
      <c r="AV10" s="9"/>
      <c r="AW10" s="9"/>
    </row>
    <row r="11" spans="1:49" s="8" customFormat="1" ht="20.25" customHeight="1" x14ac:dyDescent="0.15">
      <c r="A11" s="15"/>
      <c r="B11" s="23"/>
      <c r="C11" s="23"/>
      <c r="D11" s="23"/>
      <c r="E11" s="23"/>
      <c r="F11" s="23"/>
      <c r="G11" s="24"/>
      <c r="H11" s="23"/>
      <c r="I11" s="23"/>
      <c r="AV11" s="9"/>
      <c r="AW11" s="9"/>
    </row>
    <row r="12" spans="1:49" s="8" customFormat="1" ht="20.25" customHeight="1" x14ac:dyDescent="0.15">
      <c r="A12" s="15" t="s">
        <v>21</v>
      </c>
      <c r="B12" s="22" t="s">
        <v>18</v>
      </c>
      <c r="C12" s="20">
        <v>259746</v>
      </c>
      <c r="D12" s="20">
        <v>123349</v>
      </c>
      <c r="E12" s="20">
        <v>136397</v>
      </c>
      <c r="F12" s="20">
        <v>90</v>
      </c>
      <c r="G12" s="21" t="s">
        <v>18</v>
      </c>
      <c r="H12" s="20">
        <v>7744</v>
      </c>
      <c r="I12" s="13">
        <f>ROUND(C12/$C$25*100,0)</f>
        <v>48</v>
      </c>
      <c r="AV12" s="9"/>
      <c r="AW12" s="9"/>
    </row>
    <row r="13" spans="1:49" s="8" customFormat="1" ht="20.25" customHeight="1" x14ac:dyDescent="0.15">
      <c r="A13" s="15" t="s">
        <v>20</v>
      </c>
      <c r="B13" s="22" t="s">
        <v>18</v>
      </c>
      <c r="C13" s="20">
        <v>211229</v>
      </c>
      <c r="D13" s="20">
        <v>107550</v>
      </c>
      <c r="E13" s="20">
        <v>103679</v>
      </c>
      <c r="F13" s="20">
        <v>104</v>
      </c>
      <c r="G13" s="21" t="s">
        <v>18</v>
      </c>
      <c r="H13" s="20">
        <v>6298</v>
      </c>
      <c r="I13" s="13">
        <f>ROUND(C13/$C$25*100,0)</f>
        <v>39</v>
      </c>
      <c r="AV13" s="9"/>
      <c r="AW13" s="9"/>
    </row>
    <row r="14" spans="1:49" s="8" customFormat="1" ht="20.25" customHeight="1" x14ac:dyDescent="0.15">
      <c r="A14" s="15" t="s">
        <v>19</v>
      </c>
      <c r="B14" s="22" t="s">
        <v>18</v>
      </c>
      <c r="C14" s="20">
        <v>255785</v>
      </c>
      <c r="D14" s="20">
        <v>127874</v>
      </c>
      <c r="E14" s="20">
        <v>127911</v>
      </c>
      <c r="F14" s="20">
        <v>100</v>
      </c>
      <c r="G14" s="21" t="s">
        <v>18</v>
      </c>
      <c r="H14" s="20">
        <v>7626</v>
      </c>
      <c r="I14" s="13">
        <f>ROUND(C14/$C$25*100,0)</f>
        <v>47</v>
      </c>
      <c r="AV14" s="9"/>
      <c r="AW14" s="9"/>
    </row>
    <row r="15" spans="1:49" s="8" customFormat="1" ht="20.25" customHeight="1" x14ac:dyDescent="0.15">
      <c r="A15" s="15" t="s">
        <v>5</v>
      </c>
      <c r="B15" s="20">
        <v>72445</v>
      </c>
      <c r="C15" s="20">
        <v>284493</v>
      </c>
      <c r="D15" s="20">
        <v>143537</v>
      </c>
      <c r="E15" s="20">
        <v>140956</v>
      </c>
      <c r="F15" s="20">
        <v>102</v>
      </c>
      <c r="G15" s="21">
        <v>3.9</v>
      </c>
      <c r="H15" s="20">
        <v>8482</v>
      </c>
      <c r="I15" s="13">
        <f>ROUND(C15/$C$25*100,0)</f>
        <v>53</v>
      </c>
      <c r="AV15" s="9"/>
      <c r="AW15" s="9"/>
    </row>
    <row r="16" spans="1:49" s="8" customFormat="1" ht="20.25" customHeight="1" x14ac:dyDescent="0.15">
      <c r="A16" s="15" t="s">
        <v>17</v>
      </c>
      <c r="B16" s="20">
        <v>79399</v>
      </c>
      <c r="C16" s="20">
        <v>326610</v>
      </c>
      <c r="D16" s="20">
        <v>163946</v>
      </c>
      <c r="E16" s="20">
        <v>162664</v>
      </c>
      <c r="F16" s="20">
        <v>101</v>
      </c>
      <c r="G16" s="21">
        <v>4.0999999999999996</v>
      </c>
      <c r="H16" s="20">
        <v>9738</v>
      </c>
      <c r="I16" s="13">
        <f>ROUND(C16/$C$25*100,0)</f>
        <v>61</v>
      </c>
      <c r="AV16" s="9"/>
      <c r="AW16" s="9"/>
    </row>
    <row r="17" spans="1:49" s="8" customFormat="1" ht="20.25" customHeight="1" x14ac:dyDescent="0.15">
      <c r="A17" s="15"/>
      <c r="B17" s="20"/>
      <c r="C17" s="20"/>
      <c r="D17" s="20"/>
      <c r="E17" s="20"/>
      <c r="F17" s="20"/>
      <c r="G17" s="21"/>
      <c r="H17" s="20"/>
      <c r="I17" s="20"/>
      <c r="AV17" s="9"/>
      <c r="AW17" s="9"/>
    </row>
    <row r="18" spans="1:49" s="8" customFormat="1" ht="20.25" customHeight="1" x14ac:dyDescent="0.15">
      <c r="A18" s="15" t="s">
        <v>16</v>
      </c>
      <c r="B18" s="20">
        <v>97759</v>
      </c>
      <c r="C18" s="20">
        <v>406022</v>
      </c>
      <c r="D18" s="20">
        <v>206177</v>
      </c>
      <c r="E18" s="20">
        <v>199845</v>
      </c>
      <c r="F18" s="20">
        <v>103</v>
      </c>
      <c r="G18" s="21">
        <v>4.2</v>
      </c>
      <c r="H18" s="20">
        <v>12106</v>
      </c>
      <c r="I18" s="13">
        <f>ROUND(C18/$C$25*100,0)</f>
        <v>75</v>
      </c>
      <c r="AV18" s="9"/>
      <c r="AW18" s="9"/>
    </row>
    <row r="19" spans="1:49" s="8" customFormat="1" ht="20.25" customHeight="1" x14ac:dyDescent="0.15">
      <c r="A19" s="15" t="s">
        <v>15</v>
      </c>
      <c r="B19" s="20">
        <v>140602</v>
      </c>
      <c r="C19" s="20">
        <v>487210</v>
      </c>
      <c r="D19" s="20">
        <v>248427</v>
      </c>
      <c r="E19" s="20">
        <v>238783</v>
      </c>
      <c r="F19" s="20">
        <v>104</v>
      </c>
      <c r="G19" s="21">
        <v>3.5</v>
      </c>
      <c r="H19" s="20">
        <v>14526</v>
      </c>
      <c r="I19" s="13">
        <f>ROUND(C19/$C$25*100,0)</f>
        <v>90</v>
      </c>
      <c r="AV19" s="9"/>
      <c r="AW19" s="9"/>
    </row>
    <row r="20" spans="1:49" s="8" customFormat="1" ht="20.25" customHeight="1" x14ac:dyDescent="0.15">
      <c r="A20" s="15" t="s">
        <v>14</v>
      </c>
      <c r="B20" s="20">
        <v>169952</v>
      </c>
      <c r="C20" s="20">
        <v>536792</v>
      </c>
      <c r="D20" s="20">
        <v>272766</v>
      </c>
      <c r="E20" s="20">
        <v>264026</v>
      </c>
      <c r="F20" s="20">
        <v>103</v>
      </c>
      <c r="G20" s="21">
        <v>3.2</v>
      </c>
      <c r="H20" s="20">
        <v>16005</v>
      </c>
      <c r="I20" s="13">
        <f>ROUND(C20/$C$25*100,0)</f>
        <v>99</v>
      </c>
      <c r="AV20" s="9"/>
      <c r="AW20" s="9"/>
    </row>
    <row r="21" spans="1:49" s="8" customFormat="1" ht="20.25" customHeight="1" x14ac:dyDescent="0.15">
      <c r="A21" s="15" t="s">
        <v>13</v>
      </c>
      <c r="B21" s="20">
        <v>196767</v>
      </c>
      <c r="C21" s="20">
        <v>553016</v>
      </c>
      <c r="D21" s="20">
        <v>279196</v>
      </c>
      <c r="E21" s="20">
        <v>273820</v>
      </c>
      <c r="F21" s="20">
        <v>102</v>
      </c>
      <c r="G21" s="21">
        <v>2.8</v>
      </c>
      <c r="H21" s="20">
        <v>16488</v>
      </c>
      <c r="I21" s="13">
        <f>ROUND(C21/$C$25*100,0)</f>
        <v>102</v>
      </c>
      <c r="AV21" s="9"/>
      <c r="AW21" s="9"/>
    </row>
    <row r="22" spans="1:49" s="8" customFormat="1" ht="20.25" customHeight="1" x14ac:dyDescent="0.15">
      <c r="A22" s="15" t="s">
        <v>12</v>
      </c>
      <c r="B22" s="20">
        <v>220039</v>
      </c>
      <c r="C22" s="20">
        <v>560716</v>
      </c>
      <c r="D22" s="20">
        <v>281672</v>
      </c>
      <c r="E22" s="20">
        <v>279044</v>
      </c>
      <c r="F22" s="20">
        <v>101</v>
      </c>
      <c r="G22" s="21">
        <v>2.5</v>
      </c>
      <c r="H22" s="20">
        <v>16718</v>
      </c>
      <c r="I22" s="13">
        <f>ROUND(C22/$C$25*100,0)</f>
        <v>104</v>
      </c>
      <c r="AV22" s="9"/>
      <c r="AW22" s="9"/>
    </row>
    <row r="23" spans="1:49" s="8" customFormat="1" ht="20.25" customHeight="1" x14ac:dyDescent="0.15">
      <c r="A23" s="15"/>
      <c r="B23" s="20"/>
      <c r="C23" s="20"/>
      <c r="D23" s="20"/>
      <c r="E23" s="20"/>
      <c r="F23" s="20"/>
      <c r="G23" s="21"/>
      <c r="H23" s="20"/>
      <c r="I23" s="20"/>
      <c r="AV23" s="9"/>
      <c r="AW23" s="9"/>
    </row>
    <row r="24" spans="1:49" s="8" customFormat="1" ht="20.25" customHeight="1" x14ac:dyDescent="0.15">
      <c r="A24" s="15" t="s">
        <v>11</v>
      </c>
      <c r="B24" s="20">
        <v>234892</v>
      </c>
      <c r="C24" s="20">
        <v>542449</v>
      </c>
      <c r="D24" s="20">
        <v>271340</v>
      </c>
      <c r="E24" s="20">
        <v>271109</v>
      </c>
      <c r="F24" s="20">
        <v>100</v>
      </c>
      <c r="G24" s="21">
        <v>2.2999999999999998</v>
      </c>
      <c r="H24" s="20">
        <v>16173</v>
      </c>
      <c r="I24" s="13">
        <f>ROUND(C24/$C$25*100,0)</f>
        <v>100</v>
      </c>
      <c r="AV24" s="9"/>
      <c r="AW24" s="9"/>
    </row>
    <row r="25" spans="1:49" s="8" customFormat="1" ht="20.25" customHeight="1" x14ac:dyDescent="0.15">
      <c r="A25" s="15" t="s">
        <v>10</v>
      </c>
      <c r="B25" s="20">
        <v>239514</v>
      </c>
      <c r="C25" s="20">
        <v>539842</v>
      </c>
      <c r="D25" s="20">
        <v>268597</v>
      </c>
      <c r="E25" s="20">
        <v>271245</v>
      </c>
      <c r="F25" s="20">
        <v>99</v>
      </c>
      <c r="G25" s="21">
        <v>2.2999999999999998</v>
      </c>
      <c r="H25" s="20">
        <v>16095</v>
      </c>
      <c r="I25" s="20">
        <v>100</v>
      </c>
      <c r="AV25" s="9"/>
      <c r="AW25" s="9"/>
    </row>
    <row r="26" spans="1:49" s="8" customFormat="1" ht="20.25" customHeight="1" x14ac:dyDescent="0.15">
      <c r="A26" s="15" t="s">
        <v>9</v>
      </c>
      <c r="B26" s="20">
        <v>247693</v>
      </c>
      <c r="C26" s="20">
        <v>529485</v>
      </c>
      <c r="D26" s="20">
        <v>261504</v>
      </c>
      <c r="E26" s="20">
        <v>267981</v>
      </c>
      <c r="F26" s="20">
        <v>98</v>
      </c>
      <c r="G26" s="14">
        <f>ROUND(C26/B26,1)</f>
        <v>2.1</v>
      </c>
      <c r="H26" s="20">
        <v>15564</v>
      </c>
      <c r="I26" s="13">
        <f>ROUND(C26/$C$25*100,0)</f>
        <v>98</v>
      </c>
      <c r="AV26" s="9"/>
      <c r="AW26" s="9"/>
    </row>
    <row r="27" spans="1:49" s="8" customFormat="1" ht="20.25" customHeight="1" x14ac:dyDescent="0.15">
      <c r="A27" s="15" t="s">
        <v>8</v>
      </c>
      <c r="B27" s="13">
        <v>251837</v>
      </c>
      <c r="C27" s="13">
        <v>515803</v>
      </c>
      <c r="D27" s="13">
        <v>251810</v>
      </c>
      <c r="E27" s="13">
        <v>263993</v>
      </c>
      <c r="F27" s="13">
        <v>95</v>
      </c>
      <c r="G27" s="14">
        <f>ROUND(C27/B27,1)</f>
        <v>2</v>
      </c>
      <c r="H27" s="19">
        <v>15162</v>
      </c>
      <c r="I27" s="19">
        <f>ROUND(C27/$C$25*100,0)</f>
        <v>96</v>
      </c>
      <c r="J27" s="9"/>
      <c r="K27" s="9"/>
      <c r="L27" s="9"/>
      <c r="M27" s="9"/>
      <c r="AV27" s="9"/>
      <c r="AW27" s="9"/>
    </row>
    <row r="28" spans="1:49" s="8" customFormat="1" ht="20.25" customHeight="1" x14ac:dyDescent="0.15">
      <c r="A28" s="15" t="s">
        <v>7</v>
      </c>
      <c r="B28" s="13">
        <v>268873</v>
      </c>
      <c r="C28" s="13">
        <v>522103</v>
      </c>
      <c r="D28" s="13">
        <v>254615</v>
      </c>
      <c r="E28" s="13">
        <v>267488</v>
      </c>
      <c r="F28" s="13">
        <f>ROUND(D28/E28*100,0)</f>
        <v>95</v>
      </c>
      <c r="G28" s="14">
        <f>ROUND(C28/B28,1)</f>
        <v>1.9</v>
      </c>
      <c r="H28" s="13">
        <f>ROUND(C28/34.02,0)</f>
        <v>15347</v>
      </c>
      <c r="I28" s="13">
        <f>ROUND(C28/$C$25*100,0)</f>
        <v>97</v>
      </c>
      <c r="AV28" s="9"/>
      <c r="AW28" s="9"/>
    </row>
    <row r="29" spans="1:49" s="8" customFormat="1" ht="20.25" customHeight="1" x14ac:dyDescent="0.15">
      <c r="A29" s="15"/>
      <c r="B29" s="13"/>
      <c r="C29" s="13"/>
      <c r="D29" s="13"/>
      <c r="E29" s="13"/>
      <c r="F29" s="13"/>
      <c r="G29" s="14"/>
      <c r="H29" s="13"/>
      <c r="I29" s="13"/>
      <c r="AV29" s="9"/>
      <c r="AW29" s="9"/>
    </row>
    <row r="30" spans="1:49" s="8" customFormat="1" ht="20.25" customHeight="1" x14ac:dyDescent="0.15">
      <c r="A30" s="15" t="s">
        <v>6</v>
      </c>
      <c r="B30" s="13">
        <v>283682</v>
      </c>
      <c r="C30" s="13">
        <v>528587</v>
      </c>
      <c r="D30" s="13">
        <v>256410</v>
      </c>
      <c r="E30" s="13">
        <v>272177</v>
      </c>
      <c r="F30" s="13">
        <f>ROUND(D30/E30*100,0)</f>
        <v>94</v>
      </c>
      <c r="G30" s="14">
        <f>ROUND(C30/B30,1)</f>
        <v>1.9</v>
      </c>
      <c r="H30" s="13">
        <f>ROUND(C30/34.02,0)</f>
        <v>15538</v>
      </c>
      <c r="I30" s="13">
        <f>ROUND(C30/$C$25*100,0)</f>
        <v>98</v>
      </c>
      <c r="AV30" s="9"/>
      <c r="AW30" s="9"/>
    </row>
    <row r="31" spans="1:49" s="8" customFormat="1" ht="20.25" customHeight="1" x14ac:dyDescent="0.15">
      <c r="A31" s="15" t="s">
        <v>5</v>
      </c>
      <c r="B31" s="13">
        <v>302805</v>
      </c>
      <c r="C31" s="13">
        <v>549569</v>
      </c>
      <c r="D31" s="13">
        <v>263837</v>
      </c>
      <c r="E31" s="13">
        <v>285732</v>
      </c>
      <c r="F31" s="13">
        <f>ROUND(D31/E31*100,0)</f>
        <v>92</v>
      </c>
      <c r="G31" s="14">
        <f>ROUND(C31/B31,1)</f>
        <v>1.8</v>
      </c>
      <c r="H31" s="13">
        <f>ROUND(C31/34.02,0)</f>
        <v>16154</v>
      </c>
      <c r="I31" s="13">
        <f>ROUND(C31/$C$25*100,0)</f>
        <v>102</v>
      </c>
      <c r="K31" s="18"/>
      <c r="AV31" s="9"/>
      <c r="AW31" s="9"/>
    </row>
    <row r="32" spans="1:49" s="8" customFormat="1" ht="20.25" customHeight="1" x14ac:dyDescent="0.15">
      <c r="A32" s="15" t="s">
        <v>4</v>
      </c>
      <c r="B32" s="13">
        <v>312001</v>
      </c>
      <c r="C32" s="13">
        <v>563997</v>
      </c>
      <c r="D32" s="13">
        <v>271737</v>
      </c>
      <c r="E32" s="13">
        <v>292260</v>
      </c>
      <c r="F32" s="13">
        <f>ROUND(D32/E32*100,0)</f>
        <v>93</v>
      </c>
      <c r="G32" s="14">
        <f>ROUND(C32/B32,1)</f>
        <v>1.8</v>
      </c>
      <c r="H32" s="13">
        <f>ROUND(C32/34.06,0)</f>
        <v>16559</v>
      </c>
      <c r="I32" s="13">
        <f>ROUND(C32/$C$25*100,0)</f>
        <v>104</v>
      </c>
      <c r="K32" s="18"/>
      <c r="AV32" s="9"/>
      <c r="AW32" s="9"/>
    </row>
    <row r="33" spans="1:49" s="8" customFormat="1" ht="20.25" customHeight="1" x14ac:dyDescent="0.15">
      <c r="A33" s="17">
        <v>44105</v>
      </c>
      <c r="B33" s="13">
        <v>336339</v>
      </c>
      <c r="C33" s="13">
        <v>591108</v>
      </c>
      <c r="D33" s="13">
        <v>284301</v>
      </c>
      <c r="E33" s="13">
        <v>306807</v>
      </c>
      <c r="F33" s="13">
        <f>ROUND(D33/E33*100,0)</f>
        <v>93</v>
      </c>
      <c r="G33" s="14">
        <f>ROUND(C33/B33,1)</f>
        <v>1.8</v>
      </c>
      <c r="H33" s="13">
        <f>ROUND(C33/34.06,0)</f>
        <v>17355</v>
      </c>
      <c r="I33" s="13">
        <f>ROUND(C33/$C$25*100,0)</f>
        <v>109</v>
      </c>
      <c r="AV33" s="9"/>
      <c r="AW33" s="9"/>
    </row>
    <row r="34" spans="1:49" s="8" customFormat="1" ht="20.25" customHeight="1" x14ac:dyDescent="0.15">
      <c r="A34" s="16"/>
      <c r="B34" s="13"/>
      <c r="C34" s="13"/>
      <c r="D34" s="13"/>
      <c r="E34" s="13"/>
      <c r="F34" s="13"/>
      <c r="G34" s="14"/>
      <c r="H34" s="13"/>
      <c r="I34" s="13"/>
      <c r="AV34" s="9"/>
      <c r="AW34" s="9"/>
    </row>
    <row r="35" spans="1:49" s="8" customFormat="1" ht="20.25" customHeight="1" x14ac:dyDescent="0.15">
      <c r="A35" s="15"/>
      <c r="B35" s="13"/>
      <c r="C35" s="13"/>
      <c r="D35" s="13"/>
      <c r="E35" s="13"/>
      <c r="F35" s="13"/>
      <c r="G35" s="14"/>
      <c r="H35" s="13"/>
      <c r="I35" s="13"/>
      <c r="AV35" s="9"/>
      <c r="AW35" s="9"/>
    </row>
    <row r="36" spans="1:49" s="8" customFormat="1" ht="20.25" customHeight="1" x14ac:dyDescent="0.15">
      <c r="A36" s="12"/>
      <c r="B36" s="10"/>
      <c r="C36" s="10"/>
      <c r="D36" s="10"/>
      <c r="E36" s="10"/>
      <c r="F36" s="10"/>
      <c r="G36" s="11"/>
      <c r="H36" s="10"/>
      <c r="I36" s="10"/>
      <c r="AV36" s="9"/>
      <c r="AW36" s="9"/>
    </row>
    <row r="37" spans="1:49" s="3" customFormat="1" ht="11.25" x14ac:dyDescent="0.15">
      <c r="A37" s="7" t="s">
        <v>3</v>
      </c>
      <c r="AV37" s="4"/>
      <c r="AW37" s="4"/>
    </row>
    <row r="38" spans="1:49" s="3" customFormat="1" ht="11.25" x14ac:dyDescent="0.15">
      <c r="A38" s="6" t="s">
        <v>2</v>
      </c>
      <c r="AV38" s="4"/>
      <c r="AW38" s="4"/>
    </row>
    <row r="39" spans="1:49" s="3" customFormat="1" ht="11.25" x14ac:dyDescent="0.15">
      <c r="A39" s="6" t="s">
        <v>1</v>
      </c>
      <c r="AV39" s="4"/>
      <c r="AW39" s="4"/>
    </row>
    <row r="40" spans="1:49" s="3" customFormat="1" ht="11.25" x14ac:dyDescent="0.15">
      <c r="A40" s="5" t="s">
        <v>0</v>
      </c>
      <c r="C40" s="5"/>
      <c r="AV40" s="4"/>
      <c r="AW40" s="4"/>
    </row>
    <row r="41" spans="1:49" s="3" customFormat="1" ht="11.25" x14ac:dyDescent="0.15">
      <c r="A41" s="5"/>
      <c r="AV41" s="4"/>
      <c r="AW41" s="4"/>
    </row>
    <row r="42" spans="1:49" x14ac:dyDescent="0.15">
      <c r="AV42" s="2"/>
      <c r="AW42" s="2"/>
    </row>
    <row r="43" spans="1:49" x14ac:dyDescent="0.15">
      <c r="AV43" s="2"/>
      <c r="AW43" s="2"/>
    </row>
    <row r="44" spans="1:49" x14ac:dyDescent="0.15">
      <c r="AV44" s="2"/>
      <c r="AW44" s="2"/>
    </row>
    <row r="45" spans="1:49" x14ac:dyDescent="0.15">
      <c r="AV45" s="2"/>
      <c r="AW45" s="2"/>
    </row>
    <row r="46" spans="1:49" x14ac:dyDescent="0.15">
      <c r="AV46" s="2"/>
      <c r="AW46" s="2"/>
    </row>
    <row r="47" spans="1:49" x14ac:dyDescent="0.15">
      <c r="AV47" s="2"/>
      <c r="AW47" s="2"/>
    </row>
    <row r="48" spans="1:49" x14ac:dyDescent="0.15">
      <c r="AV48" s="2"/>
      <c r="AW48" s="2"/>
    </row>
    <row r="49" spans="48:49" x14ac:dyDescent="0.15">
      <c r="AV49" s="2"/>
      <c r="AW49" s="2"/>
    </row>
    <row r="50" spans="48:49" x14ac:dyDescent="0.15">
      <c r="AV50" s="2"/>
      <c r="AW50" s="2"/>
    </row>
    <row r="51" spans="48:49" x14ac:dyDescent="0.15">
      <c r="AV51" s="2"/>
      <c r="AW51" s="2"/>
    </row>
  </sheetData>
  <mergeCells count="6">
    <mergeCell ref="A3:A5"/>
    <mergeCell ref="B3:B5"/>
    <mergeCell ref="C3:E3"/>
    <mergeCell ref="C4:C5"/>
    <mergeCell ref="D4:D5"/>
    <mergeCell ref="E4:E5"/>
  </mergeCells>
  <phoneticPr fontId="3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３-１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2023-02-06T00:19:10Z</dcterms:created>
  <dcterms:modified xsi:type="dcterms:W3CDTF">2023-02-06T06:39:12Z</dcterms:modified>
</cp:coreProperties>
</file>