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※学事係\71400就学事務\101 児童生徒数、学級数\児童生徒数、学級数（R6年度)\02 毎月のデータ\ホームページ用\9月\"/>
    </mc:Choice>
  </mc:AlternateContent>
  <bookViews>
    <workbookView xWindow="0" yWindow="0" windowWidth="20490" windowHeight="7770" tabRatio="751"/>
  </bookViews>
  <sheets>
    <sheet name="R6.9.1 " sheetId="20" r:id="rId1"/>
  </sheets>
  <definedNames>
    <definedName name="_xlnm.Print_Area" localSheetId="0">'R6.9.1 '!$A$1:$X$74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20" l="1"/>
  <c r="W71" i="20"/>
  <c r="Q70" i="20" s="1"/>
  <c r="U71" i="20"/>
  <c r="W70" i="20"/>
  <c r="K70" i="20"/>
  <c r="J70" i="20"/>
  <c r="I70" i="20"/>
  <c r="H70" i="20"/>
  <c r="G70" i="20"/>
  <c r="F70" i="20"/>
  <c r="E70" i="20"/>
  <c r="D70" i="20"/>
  <c r="C70" i="20"/>
  <c r="X69" i="20"/>
  <c r="V69" i="20"/>
  <c r="U69" i="20"/>
  <c r="X68" i="20"/>
  <c r="V68" i="20"/>
  <c r="U68" i="20"/>
  <c r="X67" i="20"/>
  <c r="V67" i="20"/>
  <c r="X66" i="20"/>
  <c r="V66" i="20"/>
  <c r="X65" i="20"/>
  <c r="V65" i="20"/>
  <c r="Q65" i="20"/>
  <c r="P65" i="20"/>
  <c r="S65" i="20" s="1"/>
  <c r="X64" i="20"/>
  <c r="V64" i="20"/>
  <c r="U64" i="20"/>
  <c r="X63" i="20"/>
  <c r="V63" i="20"/>
  <c r="X62" i="20"/>
  <c r="V62" i="20"/>
  <c r="X61" i="20"/>
  <c r="V61" i="20"/>
  <c r="X60" i="20"/>
  <c r="V60" i="20"/>
  <c r="X59" i="20"/>
  <c r="V59" i="20"/>
  <c r="U59" i="20"/>
  <c r="X58" i="20"/>
  <c r="V58" i="20"/>
  <c r="Q58" i="20"/>
  <c r="X57" i="20"/>
  <c r="V57" i="20"/>
  <c r="X56" i="20"/>
  <c r="V56" i="20"/>
  <c r="U56" i="20"/>
  <c r="X55" i="20"/>
  <c r="V55" i="20"/>
  <c r="X54" i="20"/>
  <c r="V54" i="20"/>
  <c r="X53" i="20"/>
  <c r="V53" i="20"/>
  <c r="X52" i="20"/>
  <c r="V52" i="20"/>
  <c r="X51" i="20"/>
  <c r="V51" i="20"/>
  <c r="X50" i="20"/>
  <c r="V50" i="20"/>
  <c r="X49" i="20"/>
  <c r="V49" i="20"/>
  <c r="U49" i="20"/>
  <c r="U70" i="20" s="1"/>
  <c r="Q53" i="20" s="1"/>
  <c r="X48" i="20"/>
  <c r="V48" i="20"/>
  <c r="X47" i="20"/>
  <c r="X70" i="20" s="1"/>
  <c r="Q64" i="20" s="1"/>
  <c r="Q66" i="20" s="1"/>
  <c r="Q69" i="20" s="1"/>
  <c r="Q71" i="20" s="1"/>
  <c r="V47" i="20"/>
  <c r="W46" i="20"/>
  <c r="W73" i="20" s="1"/>
  <c r="U46" i="20"/>
  <c r="P58" i="20" s="1"/>
  <c r="S58" i="20" s="1"/>
  <c r="W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X44" i="20"/>
  <c r="V44" i="20"/>
  <c r="U44" i="20"/>
  <c r="X43" i="20"/>
  <c r="V43" i="20"/>
  <c r="U43" i="20"/>
  <c r="X42" i="20"/>
  <c r="V42" i="20"/>
  <c r="X41" i="20"/>
  <c r="V41" i="20"/>
  <c r="U41" i="20"/>
  <c r="X40" i="20"/>
  <c r="V40" i="20"/>
  <c r="X39" i="20"/>
  <c r="V39" i="20"/>
  <c r="U39" i="20"/>
  <c r="X38" i="20"/>
  <c r="V38" i="20"/>
  <c r="X37" i="20"/>
  <c r="V37" i="20"/>
  <c r="X36" i="20"/>
  <c r="V36" i="20"/>
  <c r="X35" i="20"/>
  <c r="V35" i="20"/>
  <c r="U35" i="20"/>
  <c r="X34" i="20"/>
  <c r="V34" i="20"/>
  <c r="X33" i="20"/>
  <c r="V33" i="20"/>
  <c r="X32" i="20"/>
  <c r="V32" i="20"/>
  <c r="X31" i="20"/>
  <c r="V31" i="20"/>
  <c r="X30" i="20"/>
  <c r="V30" i="20"/>
  <c r="X29" i="20"/>
  <c r="V29" i="20"/>
  <c r="X28" i="20"/>
  <c r="V28" i="20"/>
  <c r="X27" i="20"/>
  <c r="V27" i="20"/>
  <c r="X26" i="20"/>
  <c r="V26" i="20"/>
  <c r="X25" i="20"/>
  <c r="V25" i="20"/>
  <c r="U25" i="20"/>
  <c r="X24" i="20"/>
  <c r="V24" i="20"/>
  <c r="X23" i="20"/>
  <c r="V23" i="20"/>
  <c r="X22" i="20"/>
  <c r="V22" i="20"/>
  <c r="X21" i="20"/>
  <c r="V21" i="20"/>
  <c r="X20" i="20"/>
  <c r="V20" i="20"/>
  <c r="U20" i="20"/>
  <c r="X19" i="20"/>
  <c r="V19" i="20"/>
  <c r="X18" i="20"/>
  <c r="V18" i="20"/>
  <c r="X17" i="20"/>
  <c r="V17" i="20"/>
  <c r="U17" i="20"/>
  <c r="X16" i="20"/>
  <c r="V16" i="20"/>
  <c r="U16" i="20"/>
  <c r="X15" i="20"/>
  <c r="V15" i="20"/>
  <c r="X14" i="20"/>
  <c r="V14" i="20"/>
  <c r="U14" i="20"/>
  <c r="X13" i="20"/>
  <c r="V13" i="20"/>
  <c r="X12" i="20"/>
  <c r="V12" i="20"/>
  <c r="X11" i="20"/>
  <c r="V11" i="20"/>
  <c r="X10" i="20"/>
  <c r="V10" i="20"/>
  <c r="X9" i="20"/>
  <c r="V9" i="20"/>
  <c r="X8" i="20"/>
  <c r="X45" i="20" s="1"/>
  <c r="V8" i="20"/>
  <c r="X7" i="20"/>
  <c r="V7" i="20"/>
  <c r="U7" i="20"/>
  <c r="X6" i="20"/>
  <c r="V6" i="20"/>
  <c r="X5" i="20"/>
  <c r="V5" i="20"/>
  <c r="U45" i="20" l="1"/>
  <c r="U73" i="20"/>
  <c r="V70" i="20"/>
  <c r="Q52" i="20" s="1"/>
  <c r="V45" i="20"/>
  <c r="P52" i="20" s="1"/>
  <c r="P64" i="20"/>
  <c r="X72" i="20"/>
  <c r="Q54" i="20"/>
  <c r="Q57" i="20" s="1"/>
  <c r="Q59" i="20" s="1"/>
  <c r="P53" i="20"/>
  <c r="S53" i="20" s="1"/>
  <c r="U72" i="20"/>
  <c r="P70" i="20"/>
  <c r="S70" i="20" s="1"/>
  <c r="V72" i="20" l="1"/>
  <c r="P54" i="20"/>
  <c r="S52" i="20"/>
  <c r="P66" i="20"/>
  <c r="P69" i="20" s="1"/>
  <c r="S64" i="20"/>
  <c r="S66" i="20" s="1"/>
  <c r="P71" i="20" l="1"/>
  <c r="S71" i="20" s="1"/>
  <c r="S69" i="20"/>
  <c r="P57" i="20"/>
  <c r="S54" i="20"/>
  <c r="P59" i="20" l="1"/>
  <c r="S59" i="20" s="1"/>
  <c r="S57" i="20"/>
</calcChain>
</file>

<file path=xl/sharedStrings.xml><?xml version="1.0" encoding="utf-8"?>
<sst xmlns="http://schemas.openxmlformats.org/spreadsheetml/2006/main" count="144" uniqueCount="97">
  <si>
    <t>　　　</t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</si>
  <si>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</si>
  <si>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</si>
  <si>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</si>
  <si>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</si>
  <si>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</si>
  <si>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</si>
  <si>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計</t>
  </si>
  <si>
    <t>学校名</t>
  </si>
  <si>
    <t>児童・生徒数</t>
    <rPh sb="3" eb="6">
      <t>セイトスウ</t>
    </rPh>
    <phoneticPr fontId="3"/>
  </si>
  <si>
    <t>学級数</t>
    <rPh sb="2" eb="3">
      <t>スウ</t>
    </rPh>
    <phoneticPr fontId="3"/>
  </si>
  <si>
    <t>学級数</t>
  </si>
  <si>
    <t>特</t>
    <rPh sb="0" eb="1">
      <t>トク</t>
    </rPh>
    <phoneticPr fontId="3"/>
  </si>
  <si>
    <t>通常</t>
    <rPh sb="0" eb="2">
      <t>ツウジョウ</t>
    </rPh>
    <phoneticPr fontId="3"/>
  </si>
  <si>
    <t>杉並第一</t>
  </si>
  <si>
    <t>杉並第三</t>
  </si>
  <si>
    <t>杉並第六</t>
  </si>
  <si>
    <t>杉並第七</t>
  </si>
  <si>
    <t>杉並第九</t>
  </si>
  <si>
    <t>杉並第十</t>
  </si>
  <si>
    <t>桃井第一</t>
  </si>
  <si>
    <t>桃井第二</t>
  </si>
  <si>
    <t>桃井第三</t>
  </si>
  <si>
    <t>桃井第四</t>
  </si>
  <si>
    <t>桃井第五</t>
  </si>
  <si>
    <t>高井戸</t>
  </si>
  <si>
    <t>高井戸第三</t>
  </si>
  <si>
    <t>高井戸第四</t>
  </si>
  <si>
    <t>浜田山</t>
  </si>
  <si>
    <t>富士見丘</t>
  </si>
  <si>
    <t>堀之内</t>
  </si>
  <si>
    <t>松ノ木</t>
  </si>
  <si>
    <t>高井戸東</t>
  </si>
  <si>
    <t>久我山</t>
  </si>
  <si>
    <t>小学校計</t>
  </si>
  <si>
    <t>済美養護小学部</t>
  </si>
  <si>
    <t>高円寺</t>
  </si>
  <si>
    <t>＊</t>
  </si>
  <si>
    <t>阿佐ケ谷</t>
  </si>
  <si>
    <t>在籍児童・生徒数について</t>
  </si>
  <si>
    <t>(1)</t>
  </si>
  <si>
    <t>区立小・中学校在籍児童・生徒数</t>
  </si>
  <si>
    <t>小学校</t>
  </si>
  <si>
    <t>中学校</t>
  </si>
  <si>
    <t>合計</t>
  </si>
  <si>
    <t>通常学級</t>
    <rPh sb="0" eb="2">
      <t>ツウジョウ</t>
    </rPh>
    <phoneticPr fontId="3"/>
  </si>
  <si>
    <t>特支学級</t>
    <rPh sb="0" eb="1">
      <t>トク</t>
    </rPh>
    <rPh sb="1" eb="2">
      <t>ササ</t>
    </rPh>
    <rPh sb="2" eb="4">
      <t>ガッキュウ</t>
    </rPh>
    <phoneticPr fontId="3"/>
  </si>
  <si>
    <t>　計（A)</t>
  </si>
  <si>
    <t>(2)</t>
  </si>
  <si>
    <t>全区立在籍児童・生徒数</t>
  </si>
  <si>
    <t>（A)</t>
  </si>
  <si>
    <t>済美養護学校</t>
  </si>
  <si>
    <t>　計</t>
  </si>
  <si>
    <t>学級数について</t>
  </si>
  <si>
    <t>区立小・中学校学級数</t>
    <phoneticPr fontId="3"/>
  </si>
  <si>
    <t>特支学級(固定)</t>
    <rPh sb="0" eb="1">
      <t>トク</t>
    </rPh>
    <rPh sb="1" eb="2">
      <t>ササ</t>
    </rPh>
    <rPh sb="2" eb="4">
      <t>ガッキュウ</t>
    </rPh>
    <phoneticPr fontId="3"/>
  </si>
  <si>
    <t>　計（B)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</si>
  <si>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</si>
  <si>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</si>
  <si>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</si>
  <si>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</si>
  <si>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</si>
  <si>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</si>
  <si>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</si>
  <si>
    <t>杉並第二</t>
  </si>
  <si>
    <t>西田</t>
  </si>
  <si>
    <t>東田</t>
  </si>
  <si>
    <t>馬橋</t>
  </si>
  <si>
    <t>四宮</t>
  </si>
  <si>
    <t>荻窪</t>
  </si>
  <si>
    <t>井荻</t>
  </si>
  <si>
    <t>沓掛</t>
  </si>
  <si>
    <t>高井戸第二</t>
  </si>
  <si>
    <t>松庵</t>
  </si>
  <si>
    <t>大宮</t>
  </si>
  <si>
    <t>和田</t>
  </si>
  <si>
    <t>方南</t>
  </si>
  <si>
    <t>済美</t>
  </si>
  <si>
    <t>八成</t>
  </si>
  <si>
    <t>三谷</t>
  </si>
  <si>
    <t>天沼</t>
  </si>
  <si>
    <t>永福</t>
  </si>
  <si>
    <t>新泉和泉</t>
  </si>
  <si>
    <t>杉森</t>
  </si>
  <si>
    <t>松溪</t>
  </si>
  <si>
    <t>東原</t>
  </si>
  <si>
    <t>井草</t>
  </si>
  <si>
    <t>神明</t>
  </si>
  <si>
    <t>宮前</t>
  </si>
  <si>
    <t>向陽</t>
  </si>
  <si>
    <t>泉南</t>
  </si>
  <si>
    <t>西宮</t>
  </si>
  <si>
    <t>和泉</t>
  </si>
  <si>
    <t>高南</t>
    <phoneticPr fontId="1"/>
  </si>
  <si>
    <t>中瀬</t>
    <rPh sb="0" eb="1">
      <t>ナカ</t>
    </rPh>
    <phoneticPr fontId="1"/>
  </si>
  <si>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1"/>
  </si>
  <si>
    <t>令和6年度  児童・生徒数、学級数一覧（9月1日現在）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</si>
</sst>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6" fillId="2" borderId="3" xfId="0" applyFont="1" applyFill="1" applyBorder="1" applyAlignment="1" applyProtection="1">
      <alignment horizontal="left"/>
    </xf>
    <xf numFmtId="0" fontId="6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6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6" fillId="2" borderId="14" xfId="0" applyFont="1" applyFill="1" applyBorder="1" applyAlignment="1"/>
    <xf numFmtId="0" fontId="6" fillId="2" borderId="15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2" fillId="2" borderId="19" xfId="0" applyFont="1" applyFill="1" applyBorder="1" applyAlignment="1">
      <alignment horizontal="right"/>
    </xf>
    <xf numFmtId="0" fontId="6" fillId="2" borderId="20" xfId="0" applyFont="1" applyFill="1" applyBorder="1" applyAlignment="1" applyProtection="1">
      <alignment horizontal="center" shrinkToFit="1"/>
    </xf>
    <xf numFmtId="0" fontId="6" fillId="2" borderId="21" xfId="0" applyFont="1" applyFill="1" applyBorder="1" applyAlignment="1" applyProtection="1">
      <alignment horizontal="right"/>
    </xf>
    <xf numFmtId="0" fontId="7" fillId="2" borderId="22" xfId="0" applyFont="1" applyFill="1" applyBorder="1" applyAlignment="1" applyProtection="1">
      <alignment horizontal="right"/>
    </xf>
    <xf numFmtId="0" fontId="6" fillId="2" borderId="12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7" fillId="2" borderId="21" xfId="0" applyFont="1" applyFill="1" applyBorder="1" applyAlignment="1" applyProtection="1">
      <alignment horizontal="right"/>
    </xf>
    <xf numFmtId="0" fontId="7" fillId="2" borderId="20" xfId="0" applyFont="1" applyFill="1" applyBorder="1" applyAlignment="1" applyProtection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24" xfId="0" applyFont="1" applyFill="1" applyBorder="1" applyAlignment="1" applyProtection="1">
      <alignment horizontal="center" shrinkToFit="1"/>
    </xf>
    <xf numFmtId="0" fontId="6" fillId="2" borderId="26" xfId="0" applyFont="1" applyFill="1" applyBorder="1" applyAlignment="1" applyProtection="1">
      <alignment horizontal="right"/>
    </xf>
    <xf numFmtId="0" fontId="7" fillId="2" borderId="27" xfId="0" applyFont="1" applyFill="1" applyBorder="1" applyAlignment="1" applyProtection="1">
      <alignment horizontal="right"/>
    </xf>
    <xf numFmtId="0" fontId="6" fillId="2" borderId="28" xfId="0" applyFont="1" applyFill="1" applyBorder="1" applyAlignment="1" applyProtection="1">
      <alignment horizontal="right"/>
    </xf>
    <xf numFmtId="0" fontId="7" fillId="2" borderId="23" xfId="0" applyFont="1" applyFill="1" applyBorder="1" applyAlignment="1" applyProtection="1">
      <alignment horizontal="right"/>
    </xf>
    <xf numFmtId="0" fontId="7" fillId="2" borderId="26" xfId="0" applyFont="1" applyFill="1" applyBorder="1" applyAlignment="1" applyProtection="1">
      <alignment horizontal="right"/>
    </xf>
    <xf numFmtId="0" fontId="7" fillId="2" borderId="24" xfId="0" applyFont="1" applyFill="1" applyBorder="1" applyAlignment="1" applyProtection="1">
      <alignment horizontal="right"/>
    </xf>
    <xf numFmtId="0" fontId="6" fillId="2" borderId="0" xfId="0" applyFont="1" applyFill="1" applyAlignment="1"/>
    <xf numFmtId="0" fontId="7" fillId="2" borderId="25" xfId="0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right"/>
    </xf>
    <xf numFmtId="0" fontId="6" fillId="2" borderId="16" xfId="0" applyFont="1" applyFill="1" applyBorder="1" applyAlignment="1" applyProtection="1">
      <alignment horizontal="center" shrinkToFit="1"/>
    </xf>
    <xf numFmtId="0" fontId="6" fillId="2" borderId="30" xfId="0" applyFont="1" applyFill="1" applyBorder="1" applyAlignment="1" applyProtection="1">
      <alignment horizontal="right"/>
    </xf>
    <xf numFmtId="0" fontId="7" fillId="2" borderId="31" xfId="0" applyFont="1" applyFill="1" applyBorder="1" applyAlignment="1" applyProtection="1">
      <alignment horizontal="right"/>
    </xf>
    <xf numFmtId="0" fontId="6" fillId="2" borderId="32" xfId="0" applyFont="1" applyFill="1" applyBorder="1" applyAlignment="1" applyProtection="1">
      <alignment horizontal="right"/>
    </xf>
    <xf numFmtId="0" fontId="7" fillId="2" borderId="15" xfId="0" applyFont="1" applyFill="1" applyBorder="1" applyAlignment="1" applyProtection="1">
      <alignment horizontal="right"/>
    </xf>
    <xf numFmtId="0" fontId="7" fillId="2" borderId="30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16" xfId="0" applyFont="1" applyFill="1" applyBorder="1" applyAlignment="1" applyProtection="1">
      <alignment horizontal="right"/>
    </xf>
    <xf numFmtId="0" fontId="6" fillId="0" borderId="24" xfId="0" applyFont="1" applyFill="1" applyBorder="1" applyAlignment="1" applyProtection="1">
      <alignment horizontal="center" shrinkToFit="1"/>
    </xf>
    <xf numFmtId="0" fontId="6" fillId="2" borderId="34" xfId="0" applyFont="1" applyFill="1" applyBorder="1" applyAlignment="1" applyProtection="1">
      <alignment horizontal="right"/>
    </xf>
    <xf numFmtId="0" fontId="6" fillId="2" borderId="24" xfId="0" applyFont="1" applyFill="1" applyBorder="1" applyAlignment="1" applyProtection="1">
      <alignment horizontal="right"/>
    </xf>
    <xf numFmtId="0" fontId="7" fillId="2" borderId="35" xfId="0" applyFont="1" applyFill="1" applyBorder="1" applyAlignment="1" applyProtection="1">
      <alignment horizontal="right"/>
    </xf>
    <xf numFmtId="0" fontId="6" fillId="2" borderId="36" xfId="0" applyFont="1" applyFill="1" applyBorder="1" applyAlignment="1" applyProtection="1">
      <alignment horizontal="right"/>
    </xf>
    <xf numFmtId="0" fontId="2" fillId="2" borderId="37" xfId="0" applyFont="1" applyFill="1" applyBorder="1" applyAlignment="1">
      <alignment horizontal="right"/>
    </xf>
    <xf numFmtId="0" fontId="6" fillId="2" borderId="38" xfId="0" applyFont="1" applyFill="1" applyBorder="1" applyAlignment="1" applyProtection="1">
      <alignment horizontal="center" shrinkToFit="1"/>
    </xf>
    <xf numFmtId="0" fontId="7" fillId="2" borderId="40" xfId="0" applyFont="1" applyFill="1" applyBorder="1" applyAlignment="1" applyProtection="1">
      <alignment horizontal="right"/>
    </xf>
    <xf numFmtId="0" fontId="6" fillId="2" borderId="41" xfId="0" applyFont="1" applyFill="1" applyBorder="1" applyAlignment="1" applyProtection="1">
      <alignment horizontal="right"/>
    </xf>
    <xf numFmtId="0" fontId="7" fillId="2" borderId="37" xfId="0" applyFont="1" applyFill="1" applyBorder="1" applyAlignment="1" applyProtection="1">
      <alignment horizontal="right"/>
    </xf>
    <xf numFmtId="0" fontId="7" fillId="2" borderId="36" xfId="0" applyFont="1" applyFill="1" applyBorder="1" applyAlignment="1" applyProtection="1">
      <alignment horizontal="right"/>
    </xf>
    <xf numFmtId="0" fontId="7" fillId="2" borderId="38" xfId="0" applyFont="1" applyFill="1" applyBorder="1" applyAlignment="1" applyProtection="1">
      <alignment horizontal="right"/>
    </xf>
    <xf numFmtId="0" fontId="6" fillId="0" borderId="38" xfId="0" applyFont="1" applyFill="1" applyBorder="1" applyAlignment="1" applyProtection="1">
      <alignment horizontal="center" shrinkToFit="1"/>
    </xf>
    <xf numFmtId="0" fontId="6" fillId="0" borderId="16" xfId="0" applyFont="1" applyFill="1" applyBorder="1" applyAlignment="1" applyProtection="1">
      <alignment horizontal="center" shrinkToFit="1"/>
    </xf>
    <xf numFmtId="0" fontId="7" fillId="2" borderId="43" xfId="0" applyFont="1" applyFill="1" applyBorder="1" applyAlignment="1" applyProtection="1">
      <alignment horizontal="right"/>
    </xf>
    <xf numFmtId="0" fontId="7" fillId="2" borderId="44" xfId="0" applyFont="1" applyFill="1" applyBorder="1" applyAlignment="1" applyProtection="1">
      <alignment horizontal="right"/>
    </xf>
    <xf numFmtId="0" fontId="7" fillId="2" borderId="45" xfId="0" applyFont="1" applyFill="1" applyBorder="1" applyAlignment="1" applyProtection="1">
      <alignment horizontal="right"/>
    </xf>
    <xf numFmtId="0" fontId="8" fillId="2" borderId="46" xfId="0" applyFont="1" applyFill="1" applyBorder="1" applyAlignment="1" applyProtection="1">
      <alignment horizontal="right"/>
    </xf>
    <xf numFmtId="0" fontId="8" fillId="2" borderId="45" xfId="0" applyFont="1" applyFill="1" applyBorder="1" applyAlignment="1" applyProtection="1">
      <alignment horizontal="right"/>
    </xf>
    <xf numFmtId="0" fontId="8" fillId="2" borderId="4" xfId="0" applyFont="1" applyFill="1" applyBorder="1" applyAlignment="1" applyProtection="1">
      <alignment horizontal="right"/>
    </xf>
    <xf numFmtId="0" fontId="7" fillId="2" borderId="48" xfId="0" applyFont="1" applyFill="1" applyBorder="1" applyAlignment="1" applyProtection="1">
      <alignment horizontal="right"/>
    </xf>
    <xf numFmtId="0" fontId="6" fillId="2" borderId="45" xfId="0" applyFont="1" applyFill="1" applyBorder="1" applyAlignment="1" applyProtection="1">
      <alignment horizontal="right"/>
    </xf>
    <xf numFmtId="0" fontId="2" fillId="2" borderId="0" xfId="0" applyFont="1" applyFill="1" applyBorder="1" applyAlignment="1"/>
    <xf numFmtId="0" fontId="7" fillId="2" borderId="9" xfId="0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right"/>
    </xf>
    <xf numFmtId="0" fontId="2" fillId="2" borderId="8" xfId="0" applyFont="1" applyFill="1" applyBorder="1" applyAlignment="1"/>
    <xf numFmtId="49" fontId="2" fillId="2" borderId="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>
      <alignment horizontal="right"/>
    </xf>
    <xf numFmtId="0" fontId="8" fillId="2" borderId="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8" fillId="2" borderId="41" xfId="0" applyFont="1" applyFill="1" applyBorder="1" applyAlignment="1" applyProtection="1"/>
    <xf numFmtId="0" fontId="8" fillId="2" borderId="41" xfId="0" applyFont="1" applyFill="1" applyBorder="1" applyAlignment="1"/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50" xfId="0" applyFont="1" applyFill="1" applyBorder="1" applyAlignment="1"/>
    <xf numFmtId="0" fontId="6" fillId="2" borderId="0" xfId="0" applyFont="1" applyFill="1" applyBorder="1" applyAlignment="1"/>
    <xf numFmtId="0" fontId="2" fillId="2" borderId="0" xfId="0" applyNumberFormat="1" applyFont="1" applyFill="1" applyBorder="1" applyAlignment="1">
      <alignment horizontal="right"/>
    </xf>
    <xf numFmtId="0" fontId="7" fillId="2" borderId="6" xfId="0" applyFont="1" applyFill="1" applyBorder="1" applyAlignment="1" applyProtection="1">
      <alignment horizontal="right"/>
    </xf>
    <xf numFmtId="0" fontId="8" fillId="2" borderId="50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6" fillId="2" borderId="49" xfId="0" applyFont="1" applyFill="1" applyBorder="1" applyAlignment="1"/>
    <xf numFmtId="0" fontId="6" fillId="2" borderId="1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Alignment="1">
      <alignment horizontal="right"/>
    </xf>
    <xf numFmtId="0" fontId="6" fillId="0" borderId="9" xfId="0" applyFont="1" applyFill="1" applyBorder="1" applyAlignment="1">
      <alignment horizontal="right"/>
    </xf>
    <xf numFmtId="0" fontId="6" fillId="0" borderId="25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6" fillId="0" borderId="23" xfId="0" applyFont="1" applyFill="1" applyBorder="1" applyAlignment="1" applyProtection="1">
      <alignment horizontal="right"/>
    </xf>
    <xf numFmtId="0" fontId="6" fillId="0" borderId="39" xfId="0" applyFont="1" applyFill="1" applyBorder="1" applyAlignment="1" applyProtection="1">
      <alignment horizontal="right"/>
    </xf>
    <xf numFmtId="0" fontId="6" fillId="0" borderId="39" xfId="0" applyFont="1" applyFill="1" applyBorder="1" applyAlignment="1">
      <alignment horizontal="right"/>
    </xf>
    <xf numFmtId="0" fontId="7" fillId="0" borderId="44" xfId="0" applyFont="1" applyFill="1" applyBorder="1" applyAlignment="1" applyProtection="1">
      <alignment horizontal="right"/>
    </xf>
    <xf numFmtId="0" fontId="6" fillId="0" borderId="49" xfId="0" applyFont="1" applyFill="1" applyBorder="1" applyAlignment="1"/>
    <xf numFmtId="0" fontId="6" fillId="0" borderId="1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25" xfId="0" applyFont="1" applyFill="1" applyBorder="1" applyAlignment="1">
      <alignment horizontal="right"/>
    </xf>
    <xf numFmtId="0" fontId="7" fillId="0" borderId="23" xfId="0" applyFont="1" applyFill="1" applyBorder="1" applyAlignment="1" applyProtection="1">
      <alignment horizontal="right"/>
    </xf>
    <xf numFmtId="0" fontId="7" fillId="0" borderId="25" xfId="0" applyFont="1" applyFill="1" applyBorder="1" applyAlignment="1" applyProtection="1">
      <alignment horizontal="right"/>
    </xf>
    <xf numFmtId="0" fontId="7" fillId="0" borderId="29" xfId="0" applyFont="1" applyFill="1" applyBorder="1" applyAlignment="1" applyProtection="1">
      <alignment horizontal="right"/>
    </xf>
    <xf numFmtId="0" fontId="7" fillId="0" borderId="29" xfId="0" applyFont="1" applyFill="1" applyBorder="1" applyAlignment="1">
      <alignment horizontal="right"/>
    </xf>
    <xf numFmtId="0" fontId="7" fillId="0" borderId="39" xfId="0" applyFont="1" applyFill="1" applyBorder="1" applyAlignment="1" applyProtection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23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right"/>
    </xf>
    <xf numFmtId="0" fontId="7" fillId="2" borderId="54" xfId="0" applyFont="1" applyFill="1" applyBorder="1" applyAlignment="1" applyProtection="1">
      <alignment horizontal="right"/>
    </xf>
    <xf numFmtId="0" fontId="11" fillId="0" borderId="39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6" fillId="0" borderId="44" xfId="0" applyFont="1" applyFill="1" applyBorder="1" applyAlignment="1" applyProtection="1">
      <alignment horizontal="right"/>
    </xf>
    <xf numFmtId="0" fontId="6" fillId="2" borderId="46" xfId="0" applyFont="1" applyFill="1" applyBorder="1" applyAlignment="1" applyProtection="1">
      <alignment horizontal="right"/>
    </xf>
    <xf numFmtId="0" fontId="6" fillId="2" borderId="4" xfId="0" applyFont="1" applyFill="1" applyBorder="1" applyAlignment="1" applyProtection="1">
      <alignment horizontal="right"/>
    </xf>
    <xf numFmtId="0" fontId="6" fillId="0" borderId="44" xfId="0" applyFont="1" applyFill="1" applyBorder="1" applyAlignment="1">
      <alignment horizontal="right"/>
    </xf>
    <xf numFmtId="0" fontId="11" fillId="2" borderId="42" xfId="0" applyFont="1" applyFill="1" applyBorder="1" applyAlignment="1" applyProtection="1">
      <alignment horizontal="right"/>
    </xf>
    <xf numFmtId="0" fontId="11" fillId="2" borderId="43" xfId="0" applyFont="1" applyFill="1" applyBorder="1" applyAlignment="1" applyProtection="1">
      <alignment horizontal="right"/>
    </xf>
    <xf numFmtId="0" fontId="11" fillId="0" borderId="42" xfId="0" applyFont="1" applyFill="1" applyBorder="1" applyAlignment="1" applyProtection="1">
      <alignment horizontal="right"/>
    </xf>
    <xf numFmtId="0" fontId="11" fillId="0" borderId="23" xfId="0" applyFont="1" applyFill="1" applyBorder="1" applyAlignment="1">
      <alignment horizontal="right"/>
    </xf>
    <xf numFmtId="0" fontId="6" fillId="2" borderId="51" xfId="0" applyFont="1" applyFill="1" applyBorder="1" applyAlignment="1" applyProtection="1">
      <alignment horizontal="right"/>
    </xf>
    <xf numFmtId="0" fontId="6" fillId="2" borderId="16" xfId="0" applyFont="1" applyFill="1" applyBorder="1" applyAlignment="1" applyProtection="1">
      <alignment horizontal="right"/>
    </xf>
    <xf numFmtId="0" fontId="6" fillId="0" borderId="51" xfId="0" applyFont="1" applyFill="1" applyBorder="1" applyAlignment="1">
      <alignment horizontal="right"/>
    </xf>
    <xf numFmtId="0" fontId="6" fillId="2" borderId="52" xfId="0" applyFont="1" applyFill="1" applyBorder="1" applyAlignment="1" applyProtection="1">
      <alignment horizontal="right"/>
    </xf>
    <xf numFmtId="0" fontId="6" fillId="2" borderId="28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0" fontId="6" fillId="2" borderId="25" xfId="0" applyFont="1" applyFill="1" applyBorder="1" applyAlignment="1" applyProtection="1">
      <alignment horizontal="right"/>
    </xf>
    <xf numFmtId="0" fontId="6" fillId="2" borderId="23" xfId="0" applyFont="1" applyFill="1" applyBorder="1" applyAlignment="1" applyProtection="1">
      <alignment horizontal="right"/>
    </xf>
    <xf numFmtId="0" fontId="6" fillId="2" borderId="25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7" fillId="2" borderId="25" xfId="0" applyFont="1" applyFill="1" applyBorder="1" applyAlignment="1">
      <alignment horizontal="right"/>
    </xf>
    <xf numFmtId="0" fontId="11" fillId="2" borderId="25" xfId="0" applyFont="1" applyFill="1" applyBorder="1" applyAlignment="1" applyProtection="1">
      <alignment horizontal="right"/>
    </xf>
    <xf numFmtId="0" fontId="6" fillId="2" borderId="33" xfId="0" applyFont="1" applyFill="1" applyBorder="1" applyAlignment="1" applyProtection="1">
      <alignment horizontal="right"/>
    </xf>
    <xf numFmtId="0" fontId="6" fillId="0" borderId="26" xfId="0" applyFont="1" applyFill="1" applyBorder="1" applyAlignment="1" applyProtection="1">
      <alignment horizontal="right"/>
    </xf>
    <xf numFmtId="0" fontId="6" fillId="3" borderId="0" xfId="0" applyFont="1" applyFill="1" applyAlignment="1"/>
    <xf numFmtId="0" fontId="0" fillId="3" borderId="0" xfId="0" applyFill="1" applyAlignment="1"/>
    <xf numFmtId="0" fontId="10" fillId="3" borderId="0" xfId="0" applyFont="1" applyFill="1" applyAlignment="1"/>
    <xf numFmtId="0" fontId="6" fillId="2" borderId="18" xfId="0" applyFont="1" applyFill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right"/>
      <protection locked="0"/>
    </xf>
    <xf numFmtId="0" fontId="6" fillId="2" borderId="23" xfId="0" applyFont="1" applyFill="1" applyBorder="1" applyAlignment="1" applyProtection="1">
      <alignment horizontal="right"/>
      <protection locked="0"/>
    </xf>
    <xf numFmtId="0" fontId="6" fillId="2" borderId="28" xfId="0" applyFont="1" applyFill="1" applyBorder="1" applyAlignment="1" applyProtection="1">
      <alignment horizontal="right"/>
      <protection locked="0"/>
    </xf>
    <xf numFmtId="0" fontId="7" fillId="2" borderId="19" xfId="0" applyFont="1" applyFill="1" applyBorder="1" applyAlignment="1">
      <alignment horizontal="right"/>
    </xf>
    <xf numFmtId="0" fontId="2" fillId="2" borderId="0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>
      <alignment horizontal="right"/>
    </xf>
    <xf numFmtId="0" fontId="6" fillId="0" borderId="20" xfId="0" applyFont="1" applyFill="1" applyBorder="1" applyAlignment="1" applyProtection="1">
      <alignment horizontal="center" shrinkToFit="1"/>
    </xf>
    <xf numFmtId="0" fontId="6" fillId="0" borderId="36" xfId="0" applyFont="1" applyFill="1" applyBorder="1" applyAlignment="1" applyProtection="1">
      <alignment horizontal="right"/>
    </xf>
    <xf numFmtId="0" fontId="7" fillId="0" borderId="27" xfId="0" applyFont="1" applyFill="1" applyBorder="1" applyAlignment="1" applyProtection="1">
      <alignment horizontal="right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/>
    <xf numFmtId="0" fontId="6" fillId="0" borderId="0" xfId="0" applyFont="1" applyFill="1" applyAlignment="1">
      <alignment horizontal="left" vertical="center"/>
    </xf>
    <xf numFmtId="0" fontId="0" fillId="0" borderId="0" xfId="0" applyFill="1" applyAlignment="1"/>
    <xf numFmtId="0" fontId="2" fillId="2" borderId="49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right"/>
    </xf>
    <xf numFmtId="0" fontId="6" fillId="2" borderId="32" xfId="0" applyFont="1" applyFill="1" applyBorder="1" applyAlignment="1">
      <alignment horizontal="right"/>
    </xf>
    <xf numFmtId="0" fontId="6" fillId="2" borderId="39" xfId="0" applyFont="1" applyFill="1" applyBorder="1" applyAlignment="1" applyProtection="1">
      <alignment horizontal="right"/>
    </xf>
    <xf numFmtId="0" fontId="6" fillId="2" borderId="37" xfId="0" applyFont="1" applyFill="1" applyBorder="1" applyAlignment="1" applyProtection="1">
      <alignment horizontal="right"/>
    </xf>
    <xf numFmtId="0" fontId="6" fillId="2" borderId="39" xfId="0" applyFont="1" applyFill="1" applyBorder="1" applyAlignment="1">
      <alignment horizontal="right"/>
    </xf>
    <xf numFmtId="0" fontId="6" fillId="2" borderId="37" xfId="0" applyFont="1" applyFill="1" applyBorder="1" applyAlignment="1">
      <alignment horizontal="right"/>
    </xf>
    <xf numFmtId="0" fontId="7" fillId="2" borderId="47" xfId="0" applyFont="1" applyFill="1" applyBorder="1" applyAlignment="1" applyProtection="1">
      <alignment horizontal="right"/>
    </xf>
    <xf numFmtId="0" fontId="6" fillId="2" borderId="44" xfId="0" applyFont="1" applyFill="1" applyBorder="1" applyAlignment="1" applyProtection="1">
      <alignment horizontal="right"/>
    </xf>
    <xf numFmtId="0" fontId="6" fillId="2" borderId="47" xfId="0" applyFont="1" applyFill="1" applyBorder="1" applyAlignment="1" applyProtection="1">
      <alignment horizontal="right"/>
    </xf>
    <xf numFmtId="0" fontId="11" fillId="2" borderId="25" xfId="0" applyFont="1" applyFill="1" applyBorder="1" applyAlignment="1">
      <alignment horizontal="right"/>
    </xf>
    <xf numFmtId="0" fontId="8" fillId="2" borderId="41" xfId="0" applyNumberFormat="1" applyFont="1" applyFill="1" applyBorder="1" applyAlignment="1">
      <alignment horizontal="right"/>
    </xf>
    <xf numFmtId="0" fontId="8" fillId="2" borderId="0" xfId="0" applyFont="1" applyFill="1" applyBorder="1" applyAlignment="1" applyProtection="1"/>
    <xf numFmtId="0" fontId="8" fillId="2" borderId="0" xfId="0" applyNumberFormat="1" applyFont="1" applyFill="1" applyBorder="1" applyAlignment="1">
      <alignment horizontal="right"/>
    </xf>
    <xf numFmtId="0" fontId="2" fillId="0" borderId="37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" fillId="0" borderId="23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6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6" fillId="2" borderId="5" xfId="0" applyFont="1" applyFill="1" applyBorder="1" applyAlignment="1">
      <alignment horizontal="center" shrinkToFit="1"/>
    </xf>
    <xf numFmtId="0" fontId="6" fillId="2" borderId="4" xfId="0" applyFont="1" applyFill="1" applyBorder="1" applyAlignment="1" applyProtection="1">
      <alignment horizontal="center" shrinkToFit="1"/>
    </xf>
    <xf numFmtId="0" fontId="8" fillId="2" borderId="0" xfId="0" applyFont="1" applyFill="1" applyBorder="1" applyAlignment="1" applyProtection="1">
      <alignment horizontal="right"/>
    </xf>
    <xf numFmtId="0" fontId="6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6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 shrinkToFit="1"/>
    </xf>
    <xf numFmtId="0" fontId="6" fillId="0" borderId="6" xfId="0" applyFont="1" applyFill="1" applyBorder="1" applyAlignment="1" applyProtection="1">
      <alignment horizontal="center" shrinkToFit="1"/>
    </xf>
    <xf numFmtId="0" fontId="2" fillId="2" borderId="49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8" fillId="2" borderId="41" xfId="0" applyNumberFormat="1" applyFont="1" applyFill="1" applyBorder="1" applyAlignment="1">
      <alignment horizontal="right"/>
    </xf>
    <xf numFmtId="0" fontId="6" fillId="2" borderId="41" xfId="0" applyNumberFormat="1" applyFont="1" applyFill="1" applyBorder="1" applyAlignment="1">
      <alignment horizontal="right"/>
    </xf>
    <xf numFmtId="0" fontId="8" fillId="2" borderId="41" xfId="0" applyFont="1" applyFill="1" applyBorder="1" applyAlignment="1" applyProtection="1">
      <alignment horizontal="right"/>
    </xf>
    <xf numFmtId="0" fontId="8" fillId="2" borderId="50" xfId="0" applyFont="1" applyFill="1" applyBorder="1" applyAlignment="1" applyProtection="1"/>
    <xf numFmtId="0" fontId="8" fillId="2" borderId="0" xfId="0" applyFont="1" applyFill="1" applyBorder="1" applyAlignment="1" applyProtection="1"/>
    <xf numFmtId="0" fontId="8" fillId="2" borderId="50" xfId="0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8" fillId="2" borderId="32" xfId="0" applyNumberFormat="1" applyFont="1" applyFill="1" applyBorder="1" applyAlignment="1">
      <alignment horizontal="right"/>
    </xf>
    <xf numFmtId="0" fontId="6" fillId="2" borderId="32" xfId="0" applyNumberFormat="1" applyFont="1" applyFill="1" applyBorder="1" applyAlignment="1">
      <alignment horizontal="right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selection activeCell="AA11" sqref="AA11"/>
    </sheetView>
  </sheetViews>
  <sheetFormatPr defaultColWidth="14.125" defaultRowHeight="11.25" x14ac:dyDescent="0.15"/>
  <cols>
    <col min="1" max="1" width="2.125" style="87" customWidth="1"/>
    <col min="2" max="2" width="7.125" style="139" customWidth="1"/>
    <col min="3" max="3" width="3" style="5" customWidth="1"/>
    <col min="4" max="4" width="4.75" style="5" customWidth="1"/>
    <col min="5" max="5" width="3" style="5" customWidth="1"/>
    <col min="6" max="6" width="3" style="28" customWidth="1"/>
    <col min="7" max="7" width="4.75" style="28" customWidth="1"/>
    <col min="8" max="9" width="3" style="28" customWidth="1"/>
    <col min="10" max="10" width="4.75" style="28" customWidth="1"/>
    <col min="11" max="12" width="3" style="28" customWidth="1"/>
    <col min="13" max="13" width="4.75" style="28" customWidth="1"/>
    <col min="14" max="15" width="3" style="28" customWidth="1"/>
    <col min="16" max="16" width="4.75" style="28" customWidth="1"/>
    <col min="17" max="18" width="3" style="5" customWidth="1"/>
    <col min="19" max="19" width="4.75" style="5" customWidth="1"/>
    <col min="20" max="20" width="3" style="5" customWidth="1"/>
    <col min="21" max="21" width="3.75" style="28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6.5" customHeight="1" x14ac:dyDescent="0.15">
      <c r="A1" s="175" t="s">
        <v>96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7"/>
      <c r="V1" s="178"/>
      <c r="W1" s="178"/>
      <c r="X1" s="178"/>
      <c r="AB1" s="2"/>
    </row>
    <row r="2" spans="1:28" s="28" customFormat="1" ht="11.25" customHeight="1" x14ac:dyDescent="0.15">
      <c r="A2" s="3"/>
      <c r="B2" s="4" t="s">
        <v>0</v>
      </c>
      <c r="C2" s="179" t="s">
        <v>1</v>
      </c>
      <c r="D2" s="180"/>
      <c r="E2" s="181"/>
      <c r="F2" s="179" t="s">
        <v>2</v>
      </c>
      <c r="G2" s="180"/>
      <c r="H2" s="181"/>
      <c r="I2" s="179" t="s">
        <v>3</v>
      </c>
      <c r="J2" s="180"/>
      <c r="K2" s="181"/>
      <c r="L2" s="179" t="s">
        <v>4</v>
      </c>
      <c r="M2" s="180"/>
      <c r="N2" s="181"/>
      <c r="O2" s="182" t="s">
        <v>5</v>
      </c>
      <c r="P2" s="180"/>
      <c r="Q2" s="181"/>
      <c r="R2" s="179" t="s">
        <v>6</v>
      </c>
      <c r="S2" s="180"/>
      <c r="T2" s="181"/>
      <c r="U2" s="183" t="s">
        <v>7</v>
      </c>
      <c r="V2" s="180"/>
      <c r="W2" s="180"/>
      <c r="X2" s="181"/>
    </row>
    <row r="3" spans="1:28" s="28" customFormat="1" ht="15" customHeight="1" x14ac:dyDescent="0.15">
      <c r="A3" s="6"/>
      <c r="B3" s="7" t="s">
        <v>8</v>
      </c>
      <c r="C3" s="185" t="s">
        <v>9</v>
      </c>
      <c r="D3" s="186"/>
      <c r="E3" s="187" t="s">
        <v>10</v>
      </c>
      <c r="F3" s="185" t="s">
        <v>9</v>
      </c>
      <c r="G3" s="186"/>
      <c r="H3" s="187" t="s">
        <v>10</v>
      </c>
      <c r="I3" s="185" t="s">
        <v>9</v>
      </c>
      <c r="J3" s="186"/>
      <c r="K3" s="187" t="s">
        <v>10</v>
      </c>
      <c r="L3" s="185" t="s">
        <v>9</v>
      </c>
      <c r="M3" s="186"/>
      <c r="N3" s="187" t="s">
        <v>10</v>
      </c>
      <c r="O3" s="189" t="s">
        <v>9</v>
      </c>
      <c r="P3" s="186"/>
      <c r="Q3" s="187" t="s">
        <v>10</v>
      </c>
      <c r="R3" s="185" t="s">
        <v>9</v>
      </c>
      <c r="S3" s="186"/>
      <c r="T3" s="187" t="s">
        <v>10</v>
      </c>
      <c r="U3" s="190" t="s">
        <v>9</v>
      </c>
      <c r="V3" s="191"/>
      <c r="W3" s="192" t="s">
        <v>11</v>
      </c>
      <c r="X3" s="193"/>
    </row>
    <row r="4" spans="1:28" s="28" customFormat="1" ht="14.25" customHeight="1" x14ac:dyDescent="0.15">
      <c r="A4" s="8"/>
      <c r="B4" s="9"/>
      <c r="C4" s="10" t="s">
        <v>12</v>
      </c>
      <c r="D4" s="11" t="s">
        <v>13</v>
      </c>
      <c r="E4" s="188"/>
      <c r="F4" s="10" t="s">
        <v>12</v>
      </c>
      <c r="G4" s="11" t="s">
        <v>13</v>
      </c>
      <c r="H4" s="188"/>
      <c r="I4" s="10" t="s">
        <v>12</v>
      </c>
      <c r="J4" s="11" t="s">
        <v>13</v>
      </c>
      <c r="K4" s="188"/>
      <c r="L4" s="10" t="s">
        <v>12</v>
      </c>
      <c r="M4" s="11" t="s">
        <v>13</v>
      </c>
      <c r="N4" s="188"/>
      <c r="O4" s="142" t="s">
        <v>12</v>
      </c>
      <c r="P4" s="11" t="s">
        <v>13</v>
      </c>
      <c r="Q4" s="188"/>
      <c r="R4" s="10" t="s">
        <v>12</v>
      </c>
      <c r="S4" s="11" t="s">
        <v>13</v>
      </c>
      <c r="T4" s="188"/>
      <c r="U4" s="10" t="s">
        <v>12</v>
      </c>
      <c r="V4" s="11" t="s">
        <v>13</v>
      </c>
      <c r="W4" s="10" t="s">
        <v>12</v>
      </c>
      <c r="X4" s="11" t="s">
        <v>13</v>
      </c>
    </row>
    <row r="5" spans="1:28" s="28" customFormat="1" ht="11.25" customHeight="1" x14ac:dyDescent="0.15">
      <c r="A5" s="12">
        <v>1</v>
      </c>
      <c r="B5" s="13" t="s">
        <v>14</v>
      </c>
      <c r="C5" s="127"/>
      <c r="D5" s="14">
        <v>58</v>
      </c>
      <c r="E5" s="15">
        <v>2</v>
      </c>
      <c r="F5" s="127"/>
      <c r="G5" s="14">
        <v>36</v>
      </c>
      <c r="H5" s="15">
        <v>2</v>
      </c>
      <c r="I5" s="128"/>
      <c r="J5" s="16">
        <v>60</v>
      </c>
      <c r="K5" s="15">
        <v>2</v>
      </c>
      <c r="L5" s="127"/>
      <c r="M5" s="14">
        <v>58</v>
      </c>
      <c r="N5" s="15">
        <v>2</v>
      </c>
      <c r="O5" s="129"/>
      <c r="P5" s="14">
        <v>48</v>
      </c>
      <c r="Q5" s="15">
        <v>2</v>
      </c>
      <c r="R5" s="127"/>
      <c r="S5" s="14">
        <v>58</v>
      </c>
      <c r="T5" s="15">
        <v>2</v>
      </c>
      <c r="U5" s="25"/>
      <c r="V5" s="18">
        <f>D5+G5+J5+M5+P5+S5</f>
        <v>318</v>
      </c>
      <c r="W5" s="130"/>
      <c r="X5" s="19">
        <f t="shared" ref="X5:X42" si="0">E5+H5+K5+N5+Q5+T5</f>
        <v>12</v>
      </c>
    </row>
    <row r="6" spans="1:28" s="28" customFormat="1" ht="11.25" customHeight="1" x14ac:dyDescent="0.15">
      <c r="A6" s="20">
        <v>2</v>
      </c>
      <c r="B6" s="21" t="s">
        <v>64</v>
      </c>
      <c r="C6" s="133"/>
      <c r="D6" s="22">
        <v>134</v>
      </c>
      <c r="E6" s="23">
        <v>4</v>
      </c>
      <c r="F6" s="133"/>
      <c r="G6" s="22">
        <v>108</v>
      </c>
      <c r="H6" s="23">
        <v>3</v>
      </c>
      <c r="I6" s="134"/>
      <c r="J6" s="24">
        <v>140</v>
      </c>
      <c r="K6" s="23">
        <v>5</v>
      </c>
      <c r="L6" s="133"/>
      <c r="M6" s="22">
        <v>128</v>
      </c>
      <c r="N6" s="23">
        <v>4</v>
      </c>
      <c r="O6" s="125"/>
      <c r="P6" s="22">
        <v>106</v>
      </c>
      <c r="Q6" s="23">
        <v>3</v>
      </c>
      <c r="R6" s="133"/>
      <c r="S6" s="22">
        <v>123</v>
      </c>
      <c r="T6" s="23">
        <v>4</v>
      </c>
      <c r="U6" s="25"/>
      <c r="V6" s="26">
        <f t="shared" ref="V6:V42" si="1">D6+G6+J6+M6+P6+S6</f>
        <v>739</v>
      </c>
      <c r="W6" s="135"/>
      <c r="X6" s="27">
        <f t="shared" si="0"/>
        <v>23</v>
      </c>
    </row>
    <row r="7" spans="1:28" s="28" customFormat="1" ht="11.25" customHeight="1" x14ac:dyDescent="0.15">
      <c r="A7" s="20">
        <v>3</v>
      </c>
      <c r="B7" s="21" t="s">
        <v>15</v>
      </c>
      <c r="C7" s="131">
        <v>3</v>
      </c>
      <c r="D7" s="22">
        <v>41</v>
      </c>
      <c r="E7" s="23">
        <v>2</v>
      </c>
      <c r="F7" s="131">
        <v>0</v>
      </c>
      <c r="G7" s="22">
        <v>37</v>
      </c>
      <c r="H7" s="23">
        <v>2</v>
      </c>
      <c r="I7" s="132">
        <v>6</v>
      </c>
      <c r="J7" s="24">
        <v>52</v>
      </c>
      <c r="K7" s="23">
        <v>2</v>
      </c>
      <c r="L7" s="131">
        <v>0</v>
      </c>
      <c r="M7" s="22">
        <v>35</v>
      </c>
      <c r="N7" s="23">
        <v>1</v>
      </c>
      <c r="O7" s="131">
        <v>4</v>
      </c>
      <c r="P7" s="22">
        <v>30</v>
      </c>
      <c r="Q7" s="23">
        <v>1</v>
      </c>
      <c r="R7" s="131">
        <v>3</v>
      </c>
      <c r="S7" s="22">
        <v>32</v>
      </c>
      <c r="T7" s="23">
        <v>1</v>
      </c>
      <c r="U7" s="25">
        <f>C7+F7+I7+L7+O7+R7</f>
        <v>16</v>
      </c>
      <c r="V7" s="26">
        <f t="shared" si="1"/>
        <v>227</v>
      </c>
      <c r="W7" s="25">
        <v>2</v>
      </c>
      <c r="X7" s="27">
        <f t="shared" si="0"/>
        <v>9</v>
      </c>
    </row>
    <row r="8" spans="1:28" s="28" customFormat="1" ht="11.25" customHeight="1" x14ac:dyDescent="0.15">
      <c r="A8" s="20">
        <v>6</v>
      </c>
      <c r="B8" s="21" t="s">
        <v>16</v>
      </c>
      <c r="C8" s="133"/>
      <c r="D8" s="22">
        <v>58</v>
      </c>
      <c r="E8" s="23">
        <v>2</v>
      </c>
      <c r="F8" s="133"/>
      <c r="G8" s="22">
        <v>43</v>
      </c>
      <c r="H8" s="23">
        <v>2</v>
      </c>
      <c r="I8" s="134"/>
      <c r="J8" s="24">
        <v>68</v>
      </c>
      <c r="K8" s="23">
        <v>2</v>
      </c>
      <c r="L8" s="133"/>
      <c r="M8" s="22">
        <v>56</v>
      </c>
      <c r="N8" s="23">
        <v>2</v>
      </c>
      <c r="O8" s="125"/>
      <c r="P8" s="22">
        <v>61</v>
      </c>
      <c r="Q8" s="23">
        <v>2</v>
      </c>
      <c r="R8" s="133"/>
      <c r="S8" s="22">
        <v>59</v>
      </c>
      <c r="T8" s="23">
        <v>2</v>
      </c>
      <c r="U8" s="25"/>
      <c r="V8" s="26">
        <f t="shared" si="1"/>
        <v>345</v>
      </c>
      <c r="W8" s="135"/>
      <c r="X8" s="27">
        <f t="shared" si="0"/>
        <v>12</v>
      </c>
    </row>
    <row r="9" spans="1:28" s="28" customFormat="1" ht="11.25" customHeight="1" x14ac:dyDescent="0.15">
      <c r="A9" s="20">
        <v>7</v>
      </c>
      <c r="B9" s="21" t="s">
        <v>17</v>
      </c>
      <c r="C9" s="133"/>
      <c r="D9" s="22">
        <v>58</v>
      </c>
      <c r="E9" s="23">
        <v>2</v>
      </c>
      <c r="F9" s="133"/>
      <c r="G9" s="22">
        <v>83</v>
      </c>
      <c r="H9" s="23">
        <v>3</v>
      </c>
      <c r="I9" s="134"/>
      <c r="J9" s="24">
        <v>65</v>
      </c>
      <c r="K9" s="23">
        <v>2</v>
      </c>
      <c r="L9" s="133"/>
      <c r="M9" s="22">
        <v>78</v>
      </c>
      <c r="N9" s="23">
        <v>3</v>
      </c>
      <c r="O9" s="125"/>
      <c r="P9" s="22">
        <v>62</v>
      </c>
      <c r="Q9" s="23">
        <v>2</v>
      </c>
      <c r="R9" s="133"/>
      <c r="S9" s="22">
        <v>60</v>
      </c>
      <c r="T9" s="23">
        <v>2</v>
      </c>
      <c r="U9" s="25"/>
      <c r="V9" s="26">
        <f t="shared" si="1"/>
        <v>406</v>
      </c>
      <c r="W9" s="135"/>
      <c r="X9" s="27">
        <f t="shared" si="0"/>
        <v>14</v>
      </c>
    </row>
    <row r="10" spans="1:28" s="28" customFormat="1" ht="11.25" customHeight="1" x14ac:dyDescent="0.15">
      <c r="A10" s="20">
        <v>9</v>
      </c>
      <c r="B10" s="21" t="s">
        <v>18</v>
      </c>
      <c r="C10" s="133"/>
      <c r="D10" s="22">
        <v>101</v>
      </c>
      <c r="E10" s="23">
        <v>3</v>
      </c>
      <c r="F10" s="133"/>
      <c r="G10" s="22">
        <v>103</v>
      </c>
      <c r="H10" s="23">
        <v>3</v>
      </c>
      <c r="I10" s="134"/>
      <c r="J10" s="24">
        <v>80</v>
      </c>
      <c r="K10" s="23">
        <v>3</v>
      </c>
      <c r="L10" s="133"/>
      <c r="M10" s="22">
        <v>85</v>
      </c>
      <c r="N10" s="23">
        <v>3</v>
      </c>
      <c r="O10" s="125"/>
      <c r="P10" s="22">
        <v>96</v>
      </c>
      <c r="Q10" s="23">
        <v>3</v>
      </c>
      <c r="R10" s="133"/>
      <c r="S10" s="22">
        <v>78</v>
      </c>
      <c r="T10" s="23">
        <v>3</v>
      </c>
      <c r="U10" s="25"/>
      <c r="V10" s="26">
        <f t="shared" si="1"/>
        <v>543</v>
      </c>
      <c r="W10" s="29"/>
      <c r="X10" s="27">
        <f t="shared" si="0"/>
        <v>18</v>
      </c>
    </row>
    <row r="11" spans="1:28" s="28" customFormat="1" ht="11.25" customHeight="1" x14ac:dyDescent="0.15">
      <c r="A11" s="20">
        <v>10</v>
      </c>
      <c r="B11" s="21" t="s">
        <v>19</v>
      </c>
      <c r="C11" s="143"/>
      <c r="D11" s="22">
        <v>81</v>
      </c>
      <c r="E11" s="23">
        <v>3</v>
      </c>
      <c r="F11" s="143"/>
      <c r="G11" s="22">
        <v>90</v>
      </c>
      <c r="H11" s="23">
        <v>3</v>
      </c>
      <c r="I11" s="144"/>
      <c r="J11" s="24">
        <v>71</v>
      </c>
      <c r="K11" s="23">
        <v>3</v>
      </c>
      <c r="L11" s="143"/>
      <c r="M11" s="22">
        <v>93</v>
      </c>
      <c r="N11" s="23">
        <v>3</v>
      </c>
      <c r="O11" s="145"/>
      <c r="P11" s="22">
        <v>86</v>
      </c>
      <c r="Q11" s="23">
        <v>3</v>
      </c>
      <c r="R11" s="143"/>
      <c r="S11" s="22">
        <v>90</v>
      </c>
      <c r="T11" s="23">
        <v>3</v>
      </c>
      <c r="U11" s="25"/>
      <c r="V11" s="26">
        <f t="shared" si="1"/>
        <v>511</v>
      </c>
      <c r="W11" s="135"/>
      <c r="X11" s="27">
        <f t="shared" si="0"/>
        <v>18</v>
      </c>
    </row>
    <row r="12" spans="1:28" s="28" customFormat="1" ht="11.25" customHeight="1" x14ac:dyDescent="0.15">
      <c r="A12" s="20">
        <v>12</v>
      </c>
      <c r="B12" s="21" t="s">
        <v>65</v>
      </c>
      <c r="C12" s="133"/>
      <c r="D12" s="22">
        <v>121</v>
      </c>
      <c r="E12" s="23">
        <v>4</v>
      </c>
      <c r="F12" s="133"/>
      <c r="G12" s="22">
        <v>132</v>
      </c>
      <c r="H12" s="23">
        <v>4</v>
      </c>
      <c r="I12" s="134"/>
      <c r="J12" s="24">
        <v>155</v>
      </c>
      <c r="K12" s="23">
        <v>5</v>
      </c>
      <c r="L12" s="133"/>
      <c r="M12" s="22">
        <v>107</v>
      </c>
      <c r="N12" s="23">
        <v>4</v>
      </c>
      <c r="O12" s="125"/>
      <c r="P12" s="22">
        <v>105</v>
      </c>
      <c r="Q12" s="23">
        <v>3</v>
      </c>
      <c r="R12" s="133"/>
      <c r="S12" s="22">
        <v>116</v>
      </c>
      <c r="T12" s="23">
        <v>4</v>
      </c>
      <c r="U12" s="25"/>
      <c r="V12" s="26">
        <f t="shared" si="1"/>
        <v>736</v>
      </c>
      <c r="W12" s="135"/>
      <c r="X12" s="27">
        <f t="shared" si="0"/>
        <v>24</v>
      </c>
    </row>
    <row r="13" spans="1:28" s="28" customFormat="1" ht="11.25" customHeight="1" x14ac:dyDescent="0.15">
      <c r="A13" s="20">
        <v>13</v>
      </c>
      <c r="B13" s="21" t="s">
        <v>66</v>
      </c>
      <c r="C13" s="133"/>
      <c r="D13" s="22">
        <v>62</v>
      </c>
      <c r="E13" s="23">
        <v>2</v>
      </c>
      <c r="F13" s="133"/>
      <c r="G13" s="22">
        <v>67</v>
      </c>
      <c r="H13" s="23">
        <v>2</v>
      </c>
      <c r="I13" s="134"/>
      <c r="J13" s="24">
        <v>69</v>
      </c>
      <c r="K13" s="23">
        <v>2</v>
      </c>
      <c r="L13" s="133"/>
      <c r="M13" s="22">
        <v>61</v>
      </c>
      <c r="N13" s="23">
        <v>2</v>
      </c>
      <c r="O13" s="125"/>
      <c r="P13" s="22">
        <v>65</v>
      </c>
      <c r="Q13" s="23">
        <v>2</v>
      </c>
      <c r="R13" s="133"/>
      <c r="S13" s="22">
        <v>64</v>
      </c>
      <c r="T13" s="23">
        <v>2</v>
      </c>
      <c r="U13" s="25"/>
      <c r="V13" s="26">
        <f t="shared" si="1"/>
        <v>388</v>
      </c>
      <c r="W13" s="25"/>
      <c r="X13" s="27">
        <f t="shared" si="0"/>
        <v>12</v>
      </c>
    </row>
    <row r="14" spans="1:28" s="28" customFormat="1" ht="11.25" customHeight="1" x14ac:dyDescent="0.15">
      <c r="A14" s="30">
        <v>14</v>
      </c>
      <c r="B14" s="31" t="s">
        <v>67</v>
      </c>
      <c r="C14" s="90">
        <v>3</v>
      </c>
      <c r="D14" s="32">
        <v>90</v>
      </c>
      <c r="E14" s="33">
        <v>3</v>
      </c>
      <c r="F14" s="126">
        <v>0</v>
      </c>
      <c r="G14" s="32">
        <v>86</v>
      </c>
      <c r="H14" s="33">
        <v>3</v>
      </c>
      <c r="I14" s="157">
        <v>3</v>
      </c>
      <c r="J14" s="34">
        <v>84</v>
      </c>
      <c r="K14" s="33">
        <v>3</v>
      </c>
      <c r="L14" s="126">
        <v>1</v>
      </c>
      <c r="M14" s="32">
        <v>83</v>
      </c>
      <c r="N14" s="33">
        <v>3</v>
      </c>
      <c r="O14" s="158">
        <v>2</v>
      </c>
      <c r="P14" s="32">
        <v>101</v>
      </c>
      <c r="Q14" s="33">
        <v>3</v>
      </c>
      <c r="R14" s="90">
        <v>4</v>
      </c>
      <c r="S14" s="32">
        <v>85</v>
      </c>
      <c r="T14" s="33">
        <v>3</v>
      </c>
      <c r="U14" s="25">
        <f>C14+F14+I14+L14+O14+R14</f>
        <v>13</v>
      </c>
      <c r="V14" s="36">
        <f t="shared" si="1"/>
        <v>529</v>
      </c>
      <c r="W14" s="104">
        <v>2</v>
      </c>
      <c r="X14" s="38">
        <f t="shared" si="0"/>
        <v>18</v>
      </c>
    </row>
    <row r="15" spans="1:28" s="28" customFormat="1" ht="11.25" customHeight="1" x14ac:dyDescent="0.15">
      <c r="A15" s="12">
        <v>15</v>
      </c>
      <c r="B15" s="13" t="s">
        <v>20</v>
      </c>
      <c r="C15" s="88"/>
      <c r="D15" s="14">
        <v>130</v>
      </c>
      <c r="E15" s="15">
        <v>4</v>
      </c>
      <c r="F15" s="127"/>
      <c r="G15" s="14">
        <v>135</v>
      </c>
      <c r="H15" s="15">
        <v>4</v>
      </c>
      <c r="I15" s="128"/>
      <c r="J15" s="16">
        <v>144</v>
      </c>
      <c r="K15" s="15">
        <v>5</v>
      </c>
      <c r="L15" s="127"/>
      <c r="M15" s="14">
        <v>135</v>
      </c>
      <c r="N15" s="15">
        <v>4</v>
      </c>
      <c r="O15" s="129"/>
      <c r="P15" s="14">
        <v>142</v>
      </c>
      <c r="Q15" s="15">
        <v>5</v>
      </c>
      <c r="R15" s="88"/>
      <c r="S15" s="14">
        <v>126</v>
      </c>
      <c r="T15" s="15">
        <v>4</v>
      </c>
      <c r="U15" s="17"/>
      <c r="V15" s="18">
        <f t="shared" si="1"/>
        <v>812</v>
      </c>
      <c r="W15" s="100"/>
      <c r="X15" s="19">
        <f t="shared" si="0"/>
        <v>26</v>
      </c>
    </row>
    <row r="16" spans="1:28" s="28" customFormat="1" ht="11.25" customHeight="1" x14ac:dyDescent="0.15">
      <c r="A16" s="20">
        <v>16</v>
      </c>
      <c r="B16" s="21" t="s">
        <v>21</v>
      </c>
      <c r="C16" s="131">
        <v>6</v>
      </c>
      <c r="D16" s="22">
        <v>105</v>
      </c>
      <c r="E16" s="23">
        <v>3</v>
      </c>
      <c r="F16" s="131">
        <v>3</v>
      </c>
      <c r="G16" s="22">
        <v>100</v>
      </c>
      <c r="H16" s="23">
        <v>3</v>
      </c>
      <c r="I16" s="132">
        <v>3</v>
      </c>
      <c r="J16" s="24">
        <v>93</v>
      </c>
      <c r="K16" s="23">
        <v>3</v>
      </c>
      <c r="L16" s="131">
        <v>7</v>
      </c>
      <c r="M16" s="22">
        <v>115</v>
      </c>
      <c r="N16" s="23">
        <v>4</v>
      </c>
      <c r="O16" s="24">
        <v>3</v>
      </c>
      <c r="P16" s="22">
        <v>106</v>
      </c>
      <c r="Q16" s="23">
        <v>4</v>
      </c>
      <c r="R16" s="131">
        <v>8</v>
      </c>
      <c r="S16" s="22">
        <v>86</v>
      </c>
      <c r="T16" s="23">
        <v>3</v>
      </c>
      <c r="U16" s="25">
        <f>C16+F16+I16+L16+O16+R16</f>
        <v>30</v>
      </c>
      <c r="V16" s="26">
        <f t="shared" si="1"/>
        <v>605</v>
      </c>
      <c r="W16" s="136">
        <v>4</v>
      </c>
      <c r="X16" s="27">
        <f t="shared" si="0"/>
        <v>20</v>
      </c>
    </row>
    <row r="17" spans="1:24" s="28" customFormat="1" ht="11.25" customHeight="1" x14ac:dyDescent="0.15">
      <c r="A17" s="20">
        <v>17</v>
      </c>
      <c r="B17" s="21" t="s">
        <v>22</v>
      </c>
      <c r="C17" s="133">
        <v>2</v>
      </c>
      <c r="D17" s="22">
        <v>64</v>
      </c>
      <c r="E17" s="23">
        <v>2</v>
      </c>
      <c r="F17" s="133">
        <v>2</v>
      </c>
      <c r="G17" s="22">
        <v>75</v>
      </c>
      <c r="H17" s="23">
        <v>3</v>
      </c>
      <c r="I17" s="134">
        <v>3</v>
      </c>
      <c r="J17" s="24">
        <v>52</v>
      </c>
      <c r="K17" s="23">
        <v>2</v>
      </c>
      <c r="L17" s="133">
        <v>6</v>
      </c>
      <c r="M17" s="22">
        <v>69</v>
      </c>
      <c r="N17" s="23">
        <v>2</v>
      </c>
      <c r="O17" s="125">
        <v>0</v>
      </c>
      <c r="P17" s="22">
        <v>77</v>
      </c>
      <c r="Q17" s="23">
        <v>3</v>
      </c>
      <c r="R17" s="133">
        <v>0</v>
      </c>
      <c r="S17" s="22">
        <v>76</v>
      </c>
      <c r="T17" s="23">
        <v>3</v>
      </c>
      <c r="U17" s="25">
        <f>C17+F17+I17+L17+O17+R17</f>
        <v>13</v>
      </c>
      <c r="V17" s="26">
        <f t="shared" si="1"/>
        <v>413</v>
      </c>
      <c r="W17" s="29">
        <v>2</v>
      </c>
      <c r="X17" s="27">
        <f t="shared" si="0"/>
        <v>15</v>
      </c>
    </row>
    <row r="18" spans="1:24" s="28" customFormat="1" ht="11.25" customHeight="1" x14ac:dyDescent="0.15">
      <c r="A18" s="20">
        <v>18</v>
      </c>
      <c r="B18" s="21" t="s">
        <v>23</v>
      </c>
      <c r="C18" s="132"/>
      <c r="D18" s="22">
        <v>75</v>
      </c>
      <c r="E18" s="23">
        <v>3</v>
      </c>
      <c r="F18" s="132"/>
      <c r="G18" s="22">
        <v>101</v>
      </c>
      <c r="H18" s="23">
        <v>3</v>
      </c>
      <c r="I18" s="132"/>
      <c r="J18" s="24">
        <v>91</v>
      </c>
      <c r="K18" s="23">
        <v>3</v>
      </c>
      <c r="L18" s="131"/>
      <c r="M18" s="22">
        <v>96</v>
      </c>
      <c r="N18" s="23">
        <v>3</v>
      </c>
      <c r="O18" s="137"/>
      <c r="P18" s="22">
        <v>91</v>
      </c>
      <c r="Q18" s="23">
        <v>3</v>
      </c>
      <c r="R18" s="132"/>
      <c r="S18" s="22">
        <v>94</v>
      </c>
      <c r="T18" s="23">
        <v>3</v>
      </c>
      <c r="U18" s="25"/>
      <c r="V18" s="26">
        <f t="shared" si="1"/>
        <v>548</v>
      </c>
      <c r="W18" s="29"/>
      <c r="X18" s="27">
        <f t="shared" si="0"/>
        <v>18</v>
      </c>
    </row>
    <row r="19" spans="1:24" s="28" customFormat="1" ht="11.25" customHeight="1" x14ac:dyDescent="0.15">
      <c r="A19" s="20">
        <v>19</v>
      </c>
      <c r="B19" s="21" t="s">
        <v>24</v>
      </c>
      <c r="C19" s="132"/>
      <c r="D19" s="22">
        <v>115</v>
      </c>
      <c r="E19" s="23">
        <v>4</v>
      </c>
      <c r="F19" s="131"/>
      <c r="G19" s="22">
        <v>122</v>
      </c>
      <c r="H19" s="23">
        <v>4</v>
      </c>
      <c r="I19" s="132"/>
      <c r="J19" s="24">
        <v>116</v>
      </c>
      <c r="K19" s="23">
        <v>4</v>
      </c>
      <c r="L19" s="132"/>
      <c r="M19" s="22">
        <v>112</v>
      </c>
      <c r="N19" s="23">
        <v>4</v>
      </c>
      <c r="O19" s="137"/>
      <c r="P19" s="22">
        <v>105</v>
      </c>
      <c r="Q19" s="23">
        <v>4</v>
      </c>
      <c r="R19" s="132"/>
      <c r="S19" s="22">
        <v>97</v>
      </c>
      <c r="T19" s="23">
        <v>3</v>
      </c>
      <c r="U19" s="25"/>
      <c r="V19" s="26">
        <f>D19+G19+J19+M19+P19+S19</f>
        <v>667</v>
      </c>
      <c r="W19" s="29"/>
      <c r="X19" s="27">
        <f t="shared" si="0"/>
        <v>23</v>
      </c>
    </row>
    <row r="20" spans="1:24" s="28" customFormat="1" ht="11.25" customHeight="1" x14ac:dyDescent="0.15">
      <c r="A20" s="20">
        <v>20</v>
      </c>
      <c r="B20" s="21" t="s">
        <v>68</v>
      </c>
      <c r="C20" s="133">
        <v>6</v>
      </c>
      <c r="D20" s="22">
        <v>112</v>
      </c>
      <c r="E20" s="23">
        <v>4</v>
      </c>
      <c r="F20" s="133">
        <v>6</v>
      </c>
      <c r="G20" s="22">
        <v>133</v>
      </c>
      <c r="H20" s="23">
        <v>4</v>
      </c>
      <c r="I20" s="134">
        <v>6</v>
      </c>
      <c r="J20" s="24">
        <v>125</v>
      </c>
      <c r="K20" s="23">
        <v>4</v>
      </c>
      <c r="L20" s="133">
        <v>2</v>
      </c>
      <c r="M20" s="22">
        <v>130</v>
      </c>
      <c r="N20" s="23">
        <v>4</v>
      </c>
      <c r="O20" s="125">
        <v>9</v>
      </c>
      <c r="P20" s="22">
        <v>119</v>
      </c>
      <c r="Q20" s="23">
        <v>4</v>
      </c>
      <c r="R20" s="133">
        <v>2</v>
      </c>
      <c r="S20" s="22">
        <v>112</v>
      </c>
      <c r="T20" s="23">
        <v>4</v>
      </c>
      <c r="U20" s="25">
        <f>C20+F20+I20+L20+O20+R20</f>
        <v>31</v>
      </c>
      <c r="V20" s="26">
        <f t="shared" si="1"/>
        <v>731</v>
      </c>
      <c r="W20" s="166">
        <v>4</v>
      </c>
      <c r="X20" s="27">
        <f t="shared" si="0"/>
        <v>24</v>
      </c>
    </row>
    <row r="21" spans="1:24" s="28" customFormat="1" ht="11.25" customHeight="1" x14ac:dyDescent="0.15">
      <c r="A21" s="20">
        <v>21</v>
      </c>
      <c r="B21" s="21" t="s">
        <v>69</v>
      </c>
      <c r="C21" s="133"/>
      <c r="D21" s="22">
        <v>137</v>
      </c>
      <c r="E21" s="23">
        <v>4</v>
      </c>
      <c r="F21" s="133"/>
      <c r="G21" s="22">
        <v>144</v>
      </c>
      <c r="H21" s="23">
        <v>5</v>
      </c>
      <c r="I21" s="134"/>
      <c r="J21" s="24">
        <v>113</v>
      </c>
      <c r="K21" s="23">
        <v>4</v>
      </c>
      <c r="L21" s="133"/>
      <c r="M21" s="22">
        <v>155</v>
      </c>
      <c r="N21" s="23">
        <v>5</v>
      </c>
      <c r="O21" s="125"/>
      <c r="P21" s="22">
        <v>123</v>
      </c>
      <c r="Q21" s="23">
        <v>4</v>
      </c>
      <c r="R21" s="133"/>
      <c r="S21" s="22">
        <v>120</v>
      </c>
      <c r="T21" s="23">
        <v>4</v>
      </c>
      <c r="U21" s="25"/>
      <c r="V21" s="26">
        <f t="shared" si="1"/>
        <v>792</v>
      </c>
      <c r="W21" s="135"/>
      <c r="X21" s="27">
        <f t="shared" si="0"/>
        <v>26</v>
      </c>
    </row>
    <row r="22" spans="1:24" s="28" customFormat="1" ht="11.25" customHeight="1" x14ac:dyDescent="0.15">
      <c r="A22" s="20">
        <v>22</v>
      </c>
      <c r="B22" s="21" t="s">
        <v>70</v>
      </c>
      <c r="C22" s="132"/>
      <c r="D22" s="22">
        <v>82</v>
      </c>
      <c r="E22" s="23">
        <v>3</v>
      </c>
      <c r="F22" s="132"/>
      <c r="G22" s="22">
        <v>72</v>
      </c>
      <c r="H22" s="23">
        <v>2</v>
      </c>
      <c r="I22" s="132"/>
      <c r="J22" s="24">
        <v>91</v>
      </c>
      <c r="K22" s="23">
        <v>3</v>
      </c>
      <c r="L22" s="132"/>
      <c r="M22" s="22">
        <v>86</v>
      </c>
      <c r="N22" s="23">
        <v>3</v>
      </c>
      <c r="O22" s="137"/>
      <c r="P22" s="22">
        <v>75</v>
      </c>
      <c r="Q22" s="23">
        <v>3</v>
      </c>
      <c r="R22" s="132"/>
      <c r="S22" s="22">
        <v>81</v>
      </c>
      <c r="T22" s="23">
        <v>3</v>
      </c>
      <c r="U22" s="25"/>
      <c r="V22" s="26">
        <f t="shared" si="1"/>
        <v>487</v>
      </c>
      <c r="W22" s="29"/>
      <c r="X22" s="27">
        <f t="shared" si="0"/>
        <v>17</v>
      </c>
    </row>
    <row r="23" spans="1:24" s="28" customFormat="1" ht="11.25" customHeight="1" x14ac:dyDescent="0.15">
      <c r="A23" s="20">
        <v>23</v>
      </c>
      <c r="B23" s="21" t="s">
        <v>71</v>
      </c>
      <c r="C23" s="133"/>
      <c r="D23" s="22">
        <v>99</v>
      </c>
      <c r="E23" s="23">
        <v>3</v>
      </c>
      <c r="F23" s="133"/>
      <c r="G23" s="22">
        <v>93</v>
      </c>
      <c r="H23" s="23">
        <v>3</v>
      </c>
      <c r="I23" s="134"/>
      <c r="J23" s="24">
        <v>100</v>
      </c>
      <c r="K23" s="23">
        <v>3</v>
      </c>
      <c r="L23" s="133"/>
      <c r="M23" s="22">
        <v>90</v>
      </c>
      <c r="N23" s="23">
        <v>3</v>
      </c>
      <c r="O23" s="125"/>
      <c r="P23" s="22">
        <v>105</v>
      </c>
      <c r="Q23" s="23">
        <v>3</v>
      </c>
      <c r="R23" s="133"/>
      <c r="S23" s="22">
        <v>111</v>
      </c>
      <c r="T23" s="23">
        <v>4</v>
      </c>
      <c r="U23" s="25"/>
      <c r="V23" s="26">
        <f t="shared" si="1"/>
        <v>598</v>
      </c>
      <c r="W23" s="135"/>
      <c r="X23" s="27">
        <f t="shared" si="0"/>
        <v>19</v>
      </c>
    </row>
    <row r="24" spans="1:24" s="28" customFormat="1" ht="11.25" customHeight="1" x14ac:dyDescent="0.15">
      <c r="A24" s="30">
        <v>24</v>
      </c>
      <c r="B24" s="31" t="s">
        <v>25</v>
      </c>
      <c r="C24" s="90"/>
      <c r="D24" s="32">
        <v>140</v>
      </c>
      <c r="E24" s="33">
        <v>4</v>
      </c>
      <c r="F24" s="126"/>
      <c r="G24" s="32">
        <v>127</v>
      </c>
      <c r="H24" s="33">
        <v>4</v>
      </c>
      <c r="I24" s="157"/>
      <c r="J24" s="34">
        <v>130</v>
      </c>
      <c r="K24" s="33">
        <v>4</v>
      </c>
      <c r="L24" s="126"/>
      <c r="M24" s="32">
        <v>144</v>
      </c>
      <c r="N24" s="33">
        <v>5</v>
      </c>
      <c r="O24" s="158"/>
      <c r="P24" s="32">
        <v>134</v>
      </c>
      <c r="Q24" s="33">
        <v>4</v>
      </c>
      <c r="R24" s="90"/>
      <c r="S24" s="32">
        <v>122</v>
      </c>
      <c r="T24" s="33">
        <v>4</v>
      </c>
      <c r="U24" s="35"/>
      <c r="V24" s="36">
        <f t="shared" si="1"/>
        <v>797</v>
      </c>
      <c r="W24" s="105"/>
      <c r="X24" s="38">
        <f t="shared" si="0"/>
        <v>25</v>
      </c>
    </row>
    <row r="25" spans="1:24" s="28" customFormat="1" ht="11.25" customHeight="1" x14ac:dyDescent="0.15">
      <c r="A25" s="12">
        <v>25</v>
      </c>
      <c r="B25" s="13" t="s">
        <v>72</v>
      </c>
      <c r="C25" s="127">
        <v>3</v>
      </c>
      <c r="D25" s="14">
        <v>119</v>
      </c>
      <c r="E25" s="15">
        <v>4</v>
      </c>
      <c r="F25" s="127">
        <v>9</v>
      </c>
      <c r="G25" s="14">
        <v>103</v>
      </c>
      <c r="H25" s="15">
        <v>3</v>
      </c>
      <c r="I25" s="128">
        <v>6</v>
      </c>
      <c r="J25" s="16">
        <v>127</v>
      </c>
      <c r="K25" s="15">
        <v>4</v>
      </c>
      <c r="L25" s="127">
        <v>6</v>
      </c>
      <c r="M25" s="14">
        <v>118</v>
      </c>
      <c r="N25" s="15">
        <v>4</v>
      </c>
      <c r="O25" s="129">
        <v>6</v>
      </c>
      <c r="P25" s="14">
        <v>133</v>
      </c>
      <c r="Q25" s="15">
        <v>4</v>
      </c>
      <c r="R25" s="127">
        <v>2</v>
      </c>
      <c r="S25" s="14">
        <v>118</v>
      </c>
      <c r="T25" s="15">
        <v>4</v>
      </c>
      <c r="U25" s="48">
        <f>C25+F25+I25+L25+O25+R25</f>
        <v>32</v>
      </c>
      <c r="V25" s="18">
        <f t="shared" si="1"/>
        <v>718</v>
      </c>
      <c r="W25" s="130">
        <v>5</v>
      </c>
      <c r="X25" s="19">
        <f t="shared" si="0"/>
        <v>23</v>
      </c>
    </row>
    <row r="26" spans="1:24" s="28" customFormat="1" ht="11.25" customHeight="1" x14ac:dyDescent="0.15">
      <c r="A26" s="20">
        <v>26</v>
      </c>
      <c r="B26" s="21" t="s">
        <v>26</v>
      </c>
      <c r="C26" s="131"/>
      <c r="D26" s="22">
        <v>106</v>
      </c>
      <c r="E26" s="23">
        <v>3</v>
      </c>
      <c r="F26" s="131"/>
      <c r="G26" s="40">
        <v>94</v>
      </c>
      <c r="H26" s="23">
        <v>3</v>
      </c>
      <c r="I26" s="132"/>
      <c r="J26" s="24">
        <v>101</v>
      </c>
      <c r="K26" s="23">
        <v>3</v>
      </c>
      <c r="L26" s="131"/>
      <c r="M26" s="22">
        <v>89</v>
      </c>
      <c r="N26" s="23">
        <v>3</v>
      </c>
      <c r="O26" s="24"/>
      <c r="P26" s="22">
        <v>101</v>
      </c>
      <c r="Q26" s="23">
        <v>3</v>
      </c>
      <c r="R26" s="131"/>
      <c r="S26" s="22">
        <v>96</v>
      </c>
      <c r="T26" s="23">
        <v>3</v>
      </c>
      <c r="U26" s="25"/>
      <c r="V26" s="26">
        <f t="shared" si="1"/>
        <v>587</v>
      </c>
      <c r="W26" s="29"/>
      <c r="X26" s="27">
        <f t="shared" si="0"/>
        <v>18</v>
      </c>
    </row>
    <row r="27" spans="1:24" s="28" customFormat="1" ht="11.25" customHeight="1" x14ac:dyDescent="0.15">
      <c r="A27" s="20">
        <v>27</v>
      </c>
      <c r="B27" s="21" t="s">
        <v>27</v>
      </c>
      <c r="C27" s="89"/>
      <c r="D27" s="22">
        <v>67</v>
      </c>
      <c r="E27" s="23">
        <v>2</v>
      </c>
      <c r="F27" s="133"/>
      <c r="G27" s="41">
        <v>73</v>
      </c>
      <c r="H27" s="42">
        <v>3</v>
      </c>
      <c r="I27" s="134"/>
      <c r="J27" s="24">
        <v>77</v>
      </c>
      <c r="K27" s="23">
        <v>3</v>
      </c>
      <c r="L27" s="133"/>
      <c r="M27" s="22">
        <v>65</v>
      </c>
      <c r="N27" s="23">
        <v>2</v>
      </c>
      <c r="O27" s="125"/>
      <c r="P27" s="22">
        <v>86</v>
      </c>
      <c r="Q27" s="23">
        <v>3</v>
      </c>
      <c r="R27" s="89"/>
      <c r="S27" s="22">
        <v>74</v>
      </c>
      <c r="T27" s="23">
        <v>3</v>
      </c>
      <c r="U27" s="25"/>
      <c r="V27" s="26">
        <f t="shared" si="1"/>
        <v>442</v>
      </c>
      <c r="W27" s="103"/>
      <c r="X27" s="27">
        <f t="shared" si="0"/>
        <v>16</v>
      </c>
    </row>
    <row r="28" spans="1:24" s="28" customFormat="1" ht="11.25" customHeight="1" x14ac:dyDescent="0.15">
      <c r="A28" s="20">
        <v>28</v>
      </c>
      <c r="B28" s="39" t="s">
        <v>73</v>
      </c>
      <c r="C28" s="91"/>
      <c r="D28" s="22">
        <v>65</v>
      </c>
      <c r="E28" s="23">
        <v>2</v>
      </c>
      <c r="F28" s="132"/>
      <c r="G28" s="43">
        <v>78</v>
      </c>
      <c r="H28" s="23">
        <v>3</v>
      </c>
      <c r="I28" s="132"/>
      <c r="J28" s="24">
        <v>81</v>
      </c>
      <c r="K28" s="23">
        <v>3</v>
      </c>
      <c r="L28" s="132"/>
      <c r="M28" s="22">
        <v>64</v>
      </c>
      <c r="N28" s="23">
        <v>2</v>
      </c>
      <c r="O28" s="137"/>
      <c r="P28" s="22">
        <v>64</v>
      </c>
      <c r="Q28" s="23">
        <v>2</v>
      </c>
      <c r="R28" s="91"/>
      <c r="S28" s="22">
        <v>75</v>
      </c>
      <c r="T28" s="23">
        <v>3</v>
      </c>
      <c r="U28" s="25"/>
      <c r="V28" s="26">
        <f t="shared" si="1"/>
        <v>427</v>
      </c>
      <c r="W28" s="103"/>
      <c r="X28" s="27">
        <f t="shared" si="0"/>
        <v>15</v>
      </c>
    </row>
    <row r="29" spans="1:24" s="28" customFormat="1" ht="11.25" customHeight="1" x14ac:dyDescent="0.15">
      <c r="A29" s="20">
        <v>29</v>
      </c>
      <c r="B29" s="39" t="s">
        <v>28</v>
      </c>
      <c r="C29" s="132"/>
      <c r="D29" s="22">
        <v>133</v>
      </c>
      <c r="E29" s="23">
        <v>4</v>
      </c>
      <c r="F29" s="132"/>
      <c r="G29" s="22">
        <v>151</v>
      </c>
      <c r="H29" s="23">
        <v>5</v>
      </c>
      <c r="I29" s="132"/>
      <c r="J29" s="24">
        <v>144</v>
      </c>
      <c r="K29" s="23">
        <v>5</v>
      </c>
      <c r="L29" s="132"/>
      <c r="M29" s="22">
        <v>127</v>
      </c>
      <c r="N29" s="23">
        <v>4</v>
      </c>
      <c r="O29" s="137"/>
      <c r="P29" s="22">
        <v>133</v>
      </c>
      <c r="Q29" s="23">
        <v>4</v>
      </c>
      <c r="R29" s="132"/>
      <c r="S29" s="22">
        <v>152</v>
      </c>
      <c r="T29" s="23">
        <v>5</v>
      </c>
      <c r="U29" s="25"/>
      <c r="V29" s="26">
        <f t="shared" si="1"/>
        <v>840</v>
      </c>
      <c r="W29" s="29"/>
      <c r="X29" s="27">
        <f t="shared" si="0"/>
        <v>27</v>
      </c>
    </row>
    <row r="30" spans="1:24" s="28" customFormat="1" ht="11.25" customHeight="1" x14ac:dyDescent="0.15">
      <c r="A30" s="20">
        <v>30</v>
      </c>
      <c r="B30" s="39" t="s">
        <v>29</v>
      </c>
      <c r="C30" s="89"/>
      <c r="D30" s="138">
        <v>82</v>
      </c>
      <c r="E30" s="151">
        <v>3</v>
      </c>
      <c r="F30" s="133"/>
      <c r="G30" s="22">
        <v>72</v>
      </c>
      <c r="H30" s="23">
        <v>3</v>
      </c>
      <c r="I30" s="134"/>
      <c r="J30" s="24">
        <v>81</v>
      </c>
      <c r="K30" s="23">
        <v>3</v>
      </c>
      <c r="L30" s="133"/>
      <c r="M30" s="22">
        <v>79</v>
      </c>
      <c r="N30" s="23">
        <v>3</v>
      </c>
      <c r="O30" s="125"/>
      <c r="P30" s="22">
        <v>66</v>
      </c>
      <c r="Q30" s="151">
        <v>2</v>
      </c>
      <c r="R30" s="89"/>
      <c r="S30" s="138">
        <v>76</v>
      </c>
      <c r="T30" s="23">
        <v>3</v>
      </c>
      <c r="U30" s="25"/>
      <c r="V30" s="26">
        <f t="shared" si="1"/>
        <v>456</v>
      </c>
      <c r="W30" s="101"/>
      <c r="X30" s="27">
        <f t="shared" si="0"/>
        <v>17</v>
      </c>
    </row>
    <row r="31" spans="1:24" s="28" customFormat="1" ht="11.25" customHeight="1" x14ac:dyDescent="0.15">
      <c r="A31" s="20">
        <v>31</v>
      </c>
      <c r="B31" s="39" t="s">
        <v>74</v>
      </c>
      <c r="C31" s="89"/>
      <c r="D31" s="138">
        <v>62</v>
      </c>
      <c r="E31" s="151">
        <v>2</v>
      </c>
      <c r="F31" s="133"/>
      <c r="G31" s="22">
        <v>90</v>
      </c>
      <c r="H31" s="23">
        <v>3</v>
      </c>
      <c r="I31" s="134"/>
      <c r="J31" s="24">
        <v>75</v>
      </c>
      <c r="K31" s="23">
        <v>3</v>
      </c>
      <c r="L31" s="133"/>
      <c r="M31" s="22">
        <v>78</v>
      </c>
      <c r="N31" s="23">
        <v>3</v>
      </c>
      <c r="O31" s="125"/>
      <c r="P31" s="22">
        <v>78</v>
      </c>
      <c r="Q31" s="151">
        <v>3</v>
      </c>
      <c r="R31" s="89"/>
      <c r="S31" s="22">
        <v>77</v>
      </c>
      <c r="T31" s="23">
        <v>3</v>
      </c>
      <c r="U31" s="25"/>
      <c r="V31" s="26">
        <f t="shared" si="1"/>
        <v>460</v>
      </c>
      <c r="W31" s="101"/>
      <c r="X31" s="27">
        <f t="shared" si="0"/>
        <v>17</v>
      </c>
    </row>
    <row r="32" spans="1:24" s="28" customFormat="1" ht="11.25" customHeight="1" x14ac:dyDescent="0.15">
      <c r="A32" s="20">
        <v>33</v>
      </c>
      <c r="B32" s="39" t="s">
        <v>30</v>
      </c>
      <c r="C32" s="91"/>
      <c r="D32" s="22">
        <v>76</v>
      </c>
      <c r="E32" s="23">
        <v>3</v>
      </c>
      <c r="F32" s="132"/>
      <c r="G32" s="22">
        <v>91</v>
      </c>
      <c r="H32" s="23">
        <v>3</v>
      </c>
      <c r="I32" s="132"/>
      <c r="J32" s="24">
        <v>84</v>
      </c>
      <c r="K32" s="23">
        <v>3</v>
      </c>
      <c r="L32" s="132"/>
      <c r="M32" s="22">
        <v>68</v>
      </c>
      <c r="N32" s="23">
        <v>2</v>
      </c>
      <c r="O32" s="137"/>
      <c r="P32" s="22">
        <v>80</v>
      </c>
      <c r="Q32" s="23">
        <v>3</v>
      </c>
      <c r="R32" s="91"/>
      <c r="S32" s="22">
        <v>81</v>
      </c>
      <c r="T32" s="23">
        <v>3</v>
      </c>
      <c r="U32" s="25"/>
      <c r="V32" s="26">
        <f t="shared" si="1"/>
        <v>480</v>
      </c>
      <c r="W32" s="103"/>
      <c r="X32" s="27">
        <f t="shared" si="0"/>
        <v>17</v>
      </c>
    </row>
    <row r="33" spans="1:26" s="28" customFormat="1" ht="11.25" customHeight="1" x14ac:dyDescent="0.15">
      <c r="A33" s="20">
        <v>34</v>
      </c>
      <c r="B33" s="39" t="s">
        <v>75</v>
      </c>
      <c r="C33" s="89"/>
      <c r="D33" s="22">
        <v>63</v>
      </c>
      <c r="E33" s="23">
        <v>2</v>
      </c>
      <c r="F33" s="133"/>
      <c r="G33" s="22">
        <v>82</v>
      </c>
      <c r="H33" s="23">
        <v>3</v>
      </c>
      <c r="I33" s="134"/>
      <c r="J33" s="24">
        <v>81</v>
      </c>
      <c r="K33" s="23">
        <v>3</v>
      </c>
      <c r="L33" s="133"/>
      <c r="M33" s="22">
        <v>72</v>
      </c>
      <c r="N33" s="23">
        <v>3</v>
      </c>
      <c r="O33" s="125"/>
      <c r="P33" s="22">
        <v>75</v>
      </c>
      <c r="Q33" s="23">
        <v>3</v>
      </c>
      <c r="R33" s="89"/>
      <c r="S33" s="22">
        <v>66</v>
      </c>
      <c r="T33" s="23">
        <v>2</v>
      </c>
      <c r="U33" s="25"/>
      <c r="V33" s="26">
        <f t="shared" si="1"/>
        <v>439</v>
      </c>
      <c r="W33" s="101"/>
      <c r="X33" s="27">
        <f t="shared" si="0"/>
        <v>16</v>
      </c>
    </row>
    <row r="34" spans="1:26" s="28" customFormat="1" ht="11.25" customHeight="1" x14ac:dyDescent="0.15">
      <c r="A34" s="30">
        <v>35</v>
      </c>
      <c r="B34" s="52" t="s">
        <v>76</v>
      </c>
      <c r="C34" s="90"/>
      <c r="D34" s="32">
        <v>115</v>
      </c>
      <c r="E34" s="33">
        <v>4</v>
      </c>
      <c r="F34" s="126"/>
      <c r="G34" s="32">
        <v>94</v>
      </c>
      <c r="H34" s="33">
        <v>3</v>
      </c>
      <c r="I34" s="157"/>
      <c r="J34" s="34">
        <v>112</v>
      </c>
      <c r="K34" s="33">
        <v>4</v>
      </c>
      <c r="L34" s="126"/>
      <c r="M34" s="32">
        <v>78</v>
      </c>
      <c r="N34" s="33">
        <v>3</v>
      </c>
      <c r="O34" s="158"/>
      <c r="P34" s="32">
        <v>87</v>
      </c>
      <c r="Q34" s="33">
        <v>3</v>
      </c>
      <c r="R34" s="90"/>
      <c r="S34" s="32">
        <v>81</v>
      </c>
      <c r="T34" s="33">
        <v>3</v>
      </c>
      <c r="U34" s="35"/>
      <c r="V34" s="36">
        <f t="shared" si="1"/>
        <v>567</v>
      </c>
      <c r="W34" s="105"/>
      <c r="X34" s="38">
        <f t="shared" si="0"/>
        <v>20</v>
      </c>
    </row>
    <row r="35" spans="1:26" s="28" customFormat="1" ht="11.25" customHeight="1" x14ac:dyDescent="0.15">
      <c r="A35" s="44">
        <v>37</v>
      </c>
      <c r="B35" s="51" t="s">
        <v>77</v>
      </c>
      <c r="C35" s="92">
        <v>2</v>
      </c>
      <c r="D35" s="43">
        <v>85</v>
      </c>
      <c r="E35" s="46">
        <v>3</v>
      </c>
      <c r="F35" s="159">
        <v>3</v>
      </c>
      <c r="G35" s="43">
        <v>72</v>
      </c>
      <c r="H35" s="46">
        <v>3</v>
      </c>
      <c r="I35" s="160">
        <v>2</v>
      </c>
      <c r="J35" s="47">
        <v>65</v>
      </c>
      <c r="K35" s="46">
        <v>2</v>
      </c>
      <c r="L35" s="159">
        <v>6</v>
      </c>
      <c r="M35" s="43">
        <v>73</v>
      </c>
      <c r="N35" s="46">
        <v>3</v>
      </c>
      <c r="O35" s="47">
        <v>8</v>
      </c>
      <c r="P35" s="150">
        <v>64</v>
      </c>
      <c r="Q35" s="46">
        <v>2</v>
      </c>
      <c r="R35" s="92">
        <v>4</v>
      </c>
      <c r="S35" s="43">
        <v>64</v>
      </c>
      <c r="T35" s="46">
        <v>2</v>
      </c>
      <c r="U35" s="48">
        <f>C35+F35+I35+L35+O35+R35</f>
        <v>25</v>
      </c>
      <c r="V35" s="49">
        <f t="shared" si="1"/>
        <v>423</v>
      </c>
      <c r="W35" s="106">
        <v>3</v>
      </c>
      <c r="X35" s="50">
        <f t="shared" si="0"/>
        <v>15</v>
      </c>
    </row>
    <row r="36" spans="1:26" s="28" customFormat="1" ht="11.25" customHeight="1" x14ac:dyDescent="0.15">
      <c r="A36" s="20">
        <v>38</v>
      </c>
      <c r="B36" s="39" t="s">
        <v>78</v>
      </c>
      <c r="C36" s="89"/>
      <c r="D36" s="22">
        <v>89</v>
      </c>
      <c r="E36" s="23">
        <v>3</v>
      </c>
      <c r="F36" s="133"/>
      <c r="G36" s="22">
        <v>88</v>
      </c>
      <c r="H36" s="23">
        <v>3</v>
      </c>
      <c r="I36" s="134"/>
      <c r="J36" s="24">
        <v>88</v>
      </c>
      <c r="K36" s="23">
        <v>3</v>
      </c>
      <c r="L36" s="133"/>
      <c r="M36" s="22">
        <v>92</v>
      </c>
      <c r="N36" s="23">
        <v>3</v>
      </c>
      <c r="O36" s="125"/>
      <c r="P36" s="22">
        <v>105</v>
      </c>
      <c r="Q36" s="23">
        <v>3</v>
      </c>
      <c r="R36" s="89"/>
      <c r="S36" s="22">
        <v>88</v>
      </c>
      <c r="T36" s="23">
        <v>3</v>
      </c>
      <c r="U36" s="25"/>
      <c r="V36" s="26">
        <f t="shared" si="1"/>
        <v>550</v>
      </c>
      <c r="W36" s="103"/>
      <c r="X36" s="27">
        <f t="shared" si="0"/>
        <v>18</v>
      </c>
    </row>
    <row r="37" spans="1:26" s="28" customFormat="1" ht="11.25" customHeight="1" x14ac:dyDescent="0.15">
      <c r="A37" s="20">
        <v>39</v>
      </c>
      <c r="B37" s="39" t="s">
        <v>79</v>
      </c>
      <c r="C37" s="91"/>
      <c r="D37" s="22">
        <v>101</v>
      </c>
      <c r="E37" s="23">
        <v>3</v>
      </c>
      <c r="F37" s="132"/>
      <c r="G37" s="22">
        <v>99</v>
      </c>
      <c r="H37" s="23">
        <v>3</v>
      </c>
      <c r="I37" s="132"/>
      <c r="J37" s="24">
        <v>79</v>
      </c>
      <c r="K37" s="23">
        <v>3</v>
      </c>
      <c r="L37" s="132"/>
      <c r="M37" s="22">
        <v>98</v>
      </c>
      <c r="N37" s="23">
        <v>3</v>
      </c>
      <c r="O37" s="137"/>
      <c r="P37" s="22">
        <v>93</v>
      </c>
      <c r="Q37" s="23">
        <v>3</v>
      </c>
      <c r="R37" s="91"/>
      <c r="S37" s="22">
        <v>97</v>
      </c>
      <c r="T37" s="23">
        <v>3</v>
      </c>
      <c r="U37" s="25"/>
      <c r="V37" s="26">
        <f t="shared" si="1"/>
        <v>567</v>
      </c>
      <c r="W37" s="103"/>
      <c r="X37" s="27">
        <f t="shared" si="0"/>
        <v>18</v>
      </c>
    </row>
    <row r="38" spans="1:26" s="28" customFormat="1" ht="11.25" customHeight="1" x14ac:dyDescent="0.15">
      <c r="A38" s="20">
        <v>40</v>
      </c>
      <c r="B38" s="39" t="s">
        <v>31</v>
      </c>
      <c r="C38" s="89"/>
      <c r="D38" s="22">
        <v>52</v>
      </c>
      <c r="E38" s="23">
        <v>2</v>
      </c>
      <c r="F38" s="133"/>
      <c r="G38" s="22">
        <v>56</v>
      </c>
      <c r="H38" s="23">
        <v>2</v>
      </c>
      <c r="I38" s="134"/>
      <c r="J38" s="24">
        <v>68</v>
      </c>
      <c r="K38" s="23">
        <v>2</v>
      </c>
      <c r="L38" s="133"/>
      <c r="M38" s="22">
        <v>52</v>
      </c>
      <c r="N38" s="23">
        <v>2</v>
      </c>
      <c r="O38" s="125"/>
      <c r="P38" s="22">
        <v>59</v>
      </c>
      <c r="Q38" s="23">
        <v>2</v>
      </c>
      <c r="R38" s="89"/>
      <c r="S38" s="22">
        <v>43</v>
      </c>
      <c r="T38" s="23">
        <v>2</v>
      </c>
      <c r="U38" s="25"/>
      <c r="V38" s="26">
        <f t="shared" si="1"/>
        <v>330</v>
      </c>
      <c r="W38" s="101"/>
      <c r="X38" s="27">
        <f t="shared" si="0"/>
        <v>12</v>
      </c>
    </row>
    <row r="39" spans="1:26" s="28" customFormat="1" ht="11.25" customHeight="1" x14ac:dyDescent="0.15">
      <c r="A39" s="20">
        <v>42</v>
      </c>
      <c r="B39" s="39" t="s">
        <v>32</v>
      </c>
      <c r="C39" s="89">
        <v>1</v>
      </c>
      <c r="D39" s="22">
        <v>80</v>
      </c>
      <c r="E39" s="23">
        <v>3</v>
      </c>
      <c r="F39" s="89">
        <v>0</v>
      </c>
      <c r="G39" s="22">
        <v>84</v>
      </c>
      <c r="H39" s="23">
        <v>3</v>
      </c>
      <c r="I39" s="134">
        <v>1</v>
      </c>
      <c r="J39" s="24">
        <v>92</v>
      </c>
      <c r="K39" s="23">
        <v>3</v>
      </c>
      <c r="L39" s="133">
        <v>2</v>
      </c>
      <c r="M39" s="22">
        <v>87</v>
      </c>
      <c r="N39" s="23">
        <v>3</v>
      </c>
      <c r="O39" s="125">
        <v>4</v>
      </c>
      <c r="P39" s="22">
        <v>90</v>
      </c>
      <c r="Q39" s="23">
        <v>3</v>
      </c>
      <c r="R39" s="89">
        <v>1</v>
      </c>
      <c r="S39" s="22">
        <v>81</v>
      </c>
      <c r="T39" s="23">
        <v>3</v>
      </c>
      <c r="U39" s="48">
        <f>C39+F39+I39+L39+O39+R39</f>
        <v>9</v>
      </c>
      <c r="V39" s="26">
        <f t="shared" si="1"/>
        <v>514</v>
      </c>
      <c r="W39" s="101">
        <v>2</v>
      </c>
      <c r="X39" s="27">
        <f t="shared" si="0"/>
        <v>18</v>
      </c>
    </row>
    <row r="40" spans="1:26" s="28" customFormat="1" ht="11.25" customHeight="1" x14ac:dyDescent="0.15">
      <c r="A40" s="20">
        <v>43</v>
      </c>
      <c r="B40" s="39" t="s">
        <v>33</v>
      </c>
      <c r="C40" s="91"/>
      <c r="D40" s="22">
        <v>88</v>
      </c>
      <c r="E40" s="23">
        <v>3</v>
      </c>
      <c r="F40" s="132"/>
      <c r="G40" s="22">
        <v>82</v>
      </c>
      <c r="H40" s="23">
        <v>3</v>
      </c>
      <c r="I40" s="132"/>
      <c r="J40" s="24">
        <v>88</v>
      </c>
      <c r="K40" s="23">
        <v>3</v>
      </c>
      <c r="L40" s="132"/>
      <c r="M40" s="22">
        <v>94</v>
      </c>
      <c r="N40" s="23">
        <v>3</v>
      </c>
      <c r="O40" s="137"/>
      <c r="P40" s="22">
        <v>78</v>
      </c>
      <c r="Q40" s="23">
        <v>3</v>
      </c>
      <c r="R40" s="91"/>
      <c r="S40" s="22">
        <v>66</v>
      </c>
      <c r="T40" s="23">
        <v>2</v>
      </c>
      <c r="U40" s="25"/>
      <c r="V40" s="26">
        <f t="shared" si="1"/>
        <v>496</v>
      </c>
      <c r="W40" s="103"/>
      <c r="X40" s="27">
        <f t="shared" si="0"/>
        <v>17</v>
      </c>
    </row>
    <row r="41" spans="1:26" s="28" customFormat="1" ht="11.25" customHeight="1" x14ac:dyDescent="0.15">
      <c r="A41" s="20">
        <v>45</v>
      </c>
      <c r="B41" s="39" t="s">
        <v>80</v>
      </c>
      <c r="C41" s="89">
        <v>7</v>
      </c>
      <c r="D41" s="22">
        <v>109</v>
      </c>
      <c r="E41" s="23">
        <v>4</v>
      </c>
      <c r="F41" s="133">
        <v>2</v>
      </c>
      <c r="G41" s="22">
        <v>103</v>
      </c>
      <c r="H41" s="23">
        <v>3</v>
      </c>
      <c r="I41" s="134">
        <v>2</v>
      </c>
      <c r="J41" s="24">
        <v>131</v>
      </c>
      <c r="K41" s="23">
        <v>4</v>
      </c>
      <c r="L41" s="133">
        <v>3</v>
      </c>
      <c r="M41" s="22">
        <v>138</v>
      </c>
      <c r="N41" s="23">
        <v>4</v>
      </c>
      <c r="O41" s="125">
        <v>0</v>
      </c>
      <c r="P41" s="22">
        <v>92</v>
      </c>
      <c r="Q41" s="23">
        <v>3</v>
      </c>
      <c r="R41" s="89">
        <v>5</v>
      </c>
      <c r="S41" s="22">
        <v>120</v>
      </c>
      <c r="T41" s="23">
        <v>4</v>
      </c>
      <c r="U41" s="48">
        <f>C41+F41+I41+L41+O41+R41</f>
        <v>19</v>
      </c>
      <c r="V41" s="26">
        <f t="shared" si="1"/>
        <v>693</v>
      </c>
      <c r="W41" s="101">
        <v>3</v>
      </c>
      <c r="X41" s="27">
        <f t="shared" si="0"/>
        <v>22</v>
      </c>
    </row>
    <row r="42" spans="1:26" s="28" customFormat="1" ht="11.25" customHeight="1" x14ac:dyDescent="0.15">
      <c r="A42" s="172">
        <v>46</v>
      </c>
      <c r="B42" s="39" t="s">
        <v>81</v>
      </c>
      <c r="C42" s="89"/>
      <c r="D42" s="22">
        <v>126</v>
      </c>
      <c r="E42" s="23">
        <v>4</v>
      </c>
      <c r="F42" s="133"/>
      <c r="G42" s="22">
        <v>87</v>
      </c>
      <c r="H42" s="23">
        <v>3</v>
      </c>
      <c r="I42" s="134"/>
      <c r="J42" s="24">
        <v>102</v>
      </c>
      <c r="K42" s="23">
        <v>3</v>
      </c>
      <c r="L42" s="133"/>
      <c r="M42" s="22">
        <v>97</v>
      </c>
      <c r="N42" s="23">
        <v>3</v>
      </c>
      <c r="O42" s="125"/>
      <c r="P42" s="22">
        <v>96</v>
      </c>
      <c r="Q42" s="23">
        <v>3</v>
      </c>
      <c r="R42" s="89"/>
      <c r="S42" s="22">
        <v>93</v>
      </c>
      <c r="T42" s="23">
        <v>3</v>
      </c>
      <c r="U42" s="25"/>
      <c r="V42" s="26">
        <f t="shared" si="1"/>
        <v>601</v>
      </c>
      <c r="W42" s="101"/>
      <c r="X42" s="27">
        <f t="shared" si="0"/>
        <v>19</v>
      </c>
    </row>
    <row r="43" spans="1:26" s="28" customFormat="1" ht="11.25" customHeight="1" x14ac:dyDescent="0.15">
      <c r="A43" s="170">
        <v>47</v>
      </c>
      <c r="B43" s="51" t="s">
        <v>82</v>
      </c>
      <c r="C43" s="93">
        <v>5</v>
      </c>
      <c r="D43" s="150">
        <v>128</v>
      </c>
      <c r="E43" s="46">
        <v>4</v>
      </c>
      <c r="F43" s="161">
        <v>3</v>
      </c>
      <c r="G43" s="43">
        <v>130</v>
      </c>
      <c r="H43" s="46">
        <v>4</v>
      </c>
      <c r="I43" s="162">
        <v>8</v>
      </c>
      <c r="J43" s="47">
        <v>143</v>
      </c>
      <c r="K43" s="46">
        <v>5</v>
      </c>
      <c r="L43" s="161">
        <v>4</v>
      </c>
      <c r="M43" s="43">
        <v>169</v>
      </c>
      <c r="N43" s="46">
        <v>5</v>
      </c>
      <c r="O43" s="159">
        <v>4</v>
      </c>
      <c r="P43" s="43">
        <v>122</v>
      </c>
      <c r="Q43" s="46">
        <v>4</v>
      </c>
      <c r="R43" s="93">
        <v>7</v>
      </c>
      <c r="S43" s="43">
        <v>131</v>
      </c>
      <c r="T43" s="46">
        <v>4</v>
      </c>
      <c r="U43" s="48">
        <f>C43+F43+I43+L43+O43+R43</f>
        <v>31</v>
      </c>
      <c r="V43" s="49">
        <f>D43+G43+J43+M43+P43+S43</f>
        <v>823</v>
      </c>
      <c r="W43" s="111">
        <v>4</v>
      </c>
      <c r="X43" s="50">
        <f>E43+H43+K43+N43+Q43+T43</f>
        <v>26</v>
      </c>
    </row>
    <row r="44" spans="1:26" s="28" customFormat="1" ht="11.25" customHeight="1" x14ac:dyDescent="0.15">
      <c r="A44" s="171">
        <v>48</v>
      </c>
      <c r="B44" s="52" t="s">
        <v>36</v>
      </c>
      <c r="C44" s="90">
        <v>1</v>
      </c>
      <c r="D44" s="32">
        <v>100</v>
      </c>
      <c r="E44" s="33">
        <v>3</v>
      </c>
      <c r="F44" s="126">
        <v>0</v>
      </c>
      <c r="G44" s="32">
        <v>106</v>
      </c>
      <c r="H44" s="33">
        <v>3</v>
      </c>
      <c r="I44" s="157">
        <v>2</v>
      </c>
      <c r="J44" s="34">
        <v>112</v>
      </c>
      <c r="K44" s="33">
        <v>4</v>
      </c>
      <c r="L44" s="126">
        <v>0</v>
      </c>
      <c r="M44" s="32">
        <v>109</v>
      </c>
      <c r="N44" s="33">
        <v>4</v>
      </c>
      <c r="O44" s="34">
        <v>1</v>
      </c>
      <c r="P44" s="32">
        <v>87</v>
      </c>
      <c r="Q44" s="33">
        <v>3</v>
      </c>
      <c r="R44" s="90">
        <v>5</v>
      </c>
      <c r="S44" s="32">
        <v>95</v>
      </c>
      <c r="T44" s="33">
        <v>3</v>
      </c>
      <c r="U44" s="48">
        <f>C44+F44+I44+L44+O44+R44</f>
        <v>9</v>
      </c>
      <c r="V44" s="36">
        <f>D44+G44+J44+M44+P44+S44</f>
        <v>609</v>
      </c>
      <c r="W44" s="112">
        <v>2</v>
      </c>
      <c r="X44" s="38">
        <f>E44+H44+K44+N44+Q44+T44</f>
        <v>20</v>
      </c>
    </row>
    <row r="45" spans="1:26" s="28" customFormat="1" ht="11.25" customHeight="1" x14ac:dyDescent="0.15">
      <c r="A45" s="194" t="s">
        <v>34</v>
      </c>
      <c r="B45" s="195"/>
      <c r="C45" s="94">
        <f t="shared" ref="C45:X45" si="2">SUM(C5:C44)</f>
        <v>39</v>
      </c>
      <c r="D45" s="55">
        <f t="shared" si="2"/>
        <v>3709</v>
      </c>
      <c r="E45" s="56">
        <f t="shared" si="2"/>
        <v>122</v>
      </c>
      <c r="F45" s="54">
        <f t="shared" si="2"/>
        <v>28</v>
      </c>
      <c r="G45" s="55">
        <f t="shared" si="2"/>
        <v>3722</v>
      </c>
      <c r="H45" s="57">
        <f t="shared" si="2"/>
        <v>124</v>
      </c>
      <c r="I45" s="54">
        <f t="shared" si="2"/>
        <v>42</v>
      </c>
      <c r="J45" s="55">
        <f t="shared" si="2"/>
        <v>3830</v>
      </c>
      <c r="K45" s="56">
        <f t="shared" si="2"/>
        <v>130</v>
      </c>
      <c r="L45" s="54">
        <f t="shared" si="2"/>
        <v>37</v>
      </c>
      <c r="M45" s="55">
        <f t="shared" si="2"/>
        <v>3763</v>
      </c>
      <c r="N45" s="56">
        <f t="shared" si="2"/>
        <v>126</v>
      </c>
      <c r="O45" s="163">
        <f t="shared" si="2"/>
        <v>41</v>
      </c>
      <c r="P45" s="55">
        <f t="shared" si="2"/>
        <v>3626</v>
      </c>
      <c r="Q45" s="57">
        <f t="shared" si="2"/>
        <v>120</v>
      </c>
      <c r="R45" s="94">
        <f t="shared" si="2"/>
        <v>41</v>
      </c>
      <c r="S45" s="55">
        <f t="shared" si="2"/>
        <v>3564</v>
      </c>
      <c r="T45" s="58">
        <f t="shared" si="2"/>
        <v>122</v>
      </c>
      <c r="U45" s="54">
        <f t="shared" si="2"/>
        <v>228</v>
      </c>
      <c r="V45" s="59">
        <f t="shared" si="2"/>
        <v>22214</v>
      </c>
      <c r="W45" s="94">
        <f t="shared" si="2"/>
        <v>33</v>
      </c>
      <c r="X45" s="55">
        <f t="shared" si="2"/>
        <v>744</v>
      </c>
    </row>
    <row r="46" spans="1:26" s="28" customFormat="1" ht="11.25" customHeight="1" x14ac:dyDescent="0.15">
      <c r="A46" s="196" t="s">
        <v>35</v>
      </c>
      <c r="B46" s="197"/>
      <c r="C46" s="113">
        <v>31</v>
      </c>
      <c r="D46" s="60"/>
      <c r="E46" s="114">
        <v>6</v>
      </c>
      <c r="F46" s="164">
        <v>18</v>
      </c>
      <c r="G46" s="60"/>
      <c r="H46" s="114">
        <v>4</v>
      </c>
      <c r="I46" s="164">
        <v>18</v>
      </c>
      <c r="J46" s="60"/>
      <c r="K46" s="114">
        <v>4</v>
      </c>
      <c r="L46" s="164">
        <v>16</v>
      </c>
      <c r="M46" s="60"/>
      <c r="N46" s="114">
        <v>4</v>
      </c>
      <c r="O46" s="165">
        <v>21</v>
      </c>
      <c r="P46" s="60"/>
      <c r="Q46" s="115">
        <v>4</v>
      </c>
      <c r="R46" s="113">
        <v>21</v>
      </c>
      <c r="S46" s="60"/>
      <c r="T46" s="114">
        <v>5</v>
      </c>
      <c r="U46" s="115">
        <f>C46+F46+I46+L46+O46+R46</f>
        <v>125</v>
      </c>
      <c r="V46" s="60"/>
      <c r="W46" s="116">
        <f>SUM(E46,H46,K46,N46,Q46,T46)</f>
        <v>27</v>
      </c>
      <c r="X46" s="60"/>
    </row>
    <row r="47" spans="1:26" s="28" customFormat="1" ht="11.25" customHeight="1" x14ac:dyDescent="0.15">
      <c r="A47" s="12">
        <v>2</v>
      </c>
      <c r="B47" s="13" t="s">
        <v>93</v>
      </c>
      <c r="C47" s="127"/>
      <c r="D47" s="14">
        <v>53</v>
      </c>
      <c r="E47" s="15">
        <v>2</v>
      </c>
      <c r="F47" s="127"/>
      <c r="G47" s="14">
        <v>59</v>
      </c>
      <c r="H47" s="15">
        <v>2</v>
      </c>
      <c r="I47" s="127"/>
      <c r="J47" s="14">
        <v>49</v>
      </c>
      <c r="K47" s="15">
        <v>2</v>
      </c>
      <c r="L47" s="61"/>
      <c r="M47" s="198"/>
      <c r="N47" s="198"/>
      <c r="O47" s="198"/>
      <c r="P47" s="198"/>
      <c r="Q47" s="198"/>
      <c r="R47" s="198"/>
      <c r="S47" s="198"/>
      <c r="T47" s="199"/>
      <c r="U47" s="62"/>
      <c r="V47" s="18">
        <f t="shared" ref="V47:V69" si="3">D47+G47+J47</f>
        <v>161</v>
      </c>
      <c r="W47" s="146"/>
      <c r="X47" s="19">
        <f t="shared" ref="X47:X69" si="4">E47+H47+K47</f>
        <v>6</v>
      </c>
      <c r="Y47" s="63"/>
      <c r="Z47" s="64"/>
    </row>
    <row r="48" spans="1:26" s="28" customFormat="1" ht="11.25" customHeight="1" x14ac:dyDescent="0.15">
      <c r="A48" s="20">
        <v>3</v>
      </c>
      <c r="B48" s="21" t="s">
        <v>83</v>
      </c>
      <c r="C48" s="133"/>
      <c r="D48" s="22">
        <v>109</v>
      </c>
      <c r="E48" s="23">
        <v>4</v>
      </c>
      <c r="F48" s="133"/>
      <c r="G48" s="22">
        <v>94</v>
      </c>
      <c r="H48" s="23">
        <v>3</v>
      </c>
      <c r="I48" s="133"/>
      <c r="J48" s="22">
        <v>101</v>
      </c>
      <c r="K48" s="23">
        <v>3</v>
      </c>
      <c r="L48" s="147"/>
      <c r="M48" s="200"/>
      <c r="N48" s="200"/>
      <c r="O48" s="200"/>
      <c r="P48" s="200"/>
      <c r="Q48" s="200"/>
      <c r="R48" s="200"/>
      <c r="S48" s="200"/>
      <c r="T48" s="201"/>
      <c r="U48" s="29"/>
      <c r="V48" s="26">
        <f t="shared" si="3"/>
        <v>304</v>
      </c>
      <c r="W48" s="148"/>
      <c r="X48" s="27">
        <f t="shared" si="4"/>
        <v>10</v>
      </c>
      <c r="Z48" s="64"/>
    </row>
    <row r="49" spans="1:26" s="28" customFormat="1" ht="11.25" customHeight="1" x14ac:dyDescent="0.15">
      <c r="A49" s="20">
        <v>4</v>
      </c>
      <c r="B49" s="21" t="s">
        <v>38</v>
      </c>
      <c r="C49" s="133">
        <v>7</v>
      </c>
      <c r="D49" s="22">
        <v>81</v>
      </c>
      <c r="E49" s="23">
        <v>3</v>
      </c>
      <c r="F49" s="133">
        <v>5</v>
      </c>
      <c r="G49" s="22">
        <v>76</v>
      </c>
      <c r="H49" s="23">
        <v>2</v>
      </c>
      <c r="I49" s="133">
        <v>6</v>
      </c>
      <c r="J49" s="22">
        <v>84</v>
      </c>
      <c r="K49" s="23">
        <v>3</v>
      </c>
      <c r="L49" s="61" t="s">
        <v>37</v>
      </c>
      <c r="M49" s="61" t="s">
        <v>39</v>
      </c>
      <c r="N49" s="61"/>
      <c r="O49" s="61"/>
      <c r="P49" s="61"/>
      <c r="Q49" s="61"/>
      <c r="R49" s="61"/>
      <c r="S49" s="61"/>
      <c r="T49" s="65"/>
      <c r="U49" s="25">
        <f>C49+F49+I49</f>
        <v>18</v>
      </c>
      <c r="V49" s="26">
        <f t="shared" si="3"/>
        <v>241</v>
      </c>
      <c r="W49" s="25">
        <v>3</v>
      </c>
      <c r="X49" s="27">
        <f t="shared" si="4"/>
        <v>8</v>
      </c>
      <c r="Z49" s="64"/>
    </row>
    <row r="50" spans="1:26" s="28" customFormat="1" ht="11.25" customHeight="1" x14ac:dyDescent="0.15">
      <c r="A50" s="20">
        <v>5</v>
      </c>
      <c r="B50" s="21" t="s">
        <v>66</v>
      </c>
      <c r="C50" s="132"/>
      <c r="D50" s="22">
        <v>128</v>
      </c>
      <c r="E50" s="23">
        <v>4</v>
      </c>
      <c r="F50" s="132"/>
      <c r="G50" s="22">
        <v>98</v>
      </c>
      <c r="H50" s="23">
        <v>3</v>
      </c>
      <c r="I50" s="132"/>
      <c r="J50" s="22">
        <v>108</v>
      </c>
      <c r="K50" s="23">
        <v>3</v>
      </c>
      <c r="L50" s="66" t="s">
        <v>40</v>
      </c>
      <c r="M50" s="67" t="s">
        <v>41</v>
      </c>
      <c r="N50" s="67"/>
      <c r="O50" s="67"/>
      <c r="P50" s="67"/>
      <c r="Q50" s="67"/>
      <c r="R50" s="67"/>
      <c r="S50" s="67"/>
      <c r="T50" s="68"/>
      <c r="U50" s="25"/>
      <c r="V50" s="26">
        <f t="shared" si="3"/>
        <v>334</v>
      </c>
      <c r="W50" s="25"/>
      <c r="X50" s="27">
        <f t="shared" si="4"/>
        <v>10</v>
      </c>
      <c r="Z50" s="64"/>
    </row>
    <row r="51" spans="1:26" s="28" customFormat="1" ht="11.25" customHeight="1" x14ac:dyDescent="0.15">
      <c r="A51" s="20">
        <v>6</v>
      </c>
      <c r="B51" s="21" t="s">
        <v>84</v>
      </c>
      <c r="C51" s="133"/>
      <c r="D51" s="22">
        <v>121</v>
      </c>
      <c r="E51" s="23">
        <v>4</v>
      </c>
      <c r="F51" s="133"/>
      <c r="G51" s="22">
        <v>95</v>
      </c>
      <c r="H51" s="23">
        <v>3</v>
      </c>
      <c r="I51" s="133"/>
      <c r="J51" s="22">
        <v>102</v>
      </c>
      <c r="K51" s="23">
        <v>3</v>
      </c>
      <c r="L51" s="67"/>
      <c r="M51" s="67"/>
      <c r="N51" s="67"/>
      <c r="O51" s="67"/>
      <c r="P51" s="69" t="s">
        <v>42</v>
      </c>
      <c r="Q51" s="61"/>
      <c r="R51" s="69" t="s">
        <v>43</v>
      </c>
      <c r="S51" s="70" t="s">
        <v>44</v>
      </c>
      <c r="T51" s="68"/>
      <c r="U51" s="25"/>
      <c r="V51" s="26">
        <f t="shared" si="3"/>
        <v>318</v>
      </c>
      <c r="W51" s="148"/>
      <c r="X51" s="27">
        <f t="shared" si="4"/>
        <v>10</v>
      </c>
      <c r="Z51" s="64"/>
    </row>
    <row r="52" spans="1:26" s="28" customFormat="1" ht="11.25" customHeight="1" x14ac:dyDescent="0.15">
      <c r="A52" s="20">
        <v>7</v>
      </c>
      <c r="B52" s="21" t="s">
        <v>80</v>
      </c>
      <c r="C52" s="133"/>
      <c r="D52" s="22">
        <v>84</v>
      </c>
      <c r="E52" s="23">
        <v>3</v>
      </c>
      <c r="F52" s="133"/>
      <c r="G52" s="22">
        <v>103</v>
      </c>
      <c r="H52" s="23">
        <v>3</v>
      </c>
      <c r="I52" s="133"/>
      <c r="J52" s="22">
        <v>83</v>
      </c>
      <c r="K52" s="23">
        <v>3</v>
      </c>
      <c r="L52" s="61"/>
      <c r="M52" s="61"/>
      <c r="N52" s="70" t="s">
        <v>45</v>
      </c>
      <c r="O52" s="61"/>
      <c r="P52" s="168">
        <f>V45</f>
        <v>22214</v>
      </c>
      <c r="Q52" s="184">
        <f>V70</f>
        <v>6840</v>
      </c>
      <c r="R52" s="184"/>
      <c r="S52" s="71">
        <f>P52+Q52</f>
        <v>29054</v>
      </c>
      <c r="T52" s="65"/>
      <c r="U52" s="25"/>
      <c r="V52" s="26">
        <f t="shared" si="3"/>
        <v>270</v>
      </c>
      <c r="W52" s="148"/>
      <c r="X52" s="27">
        <f t="shared" si="4"/>
        <v>9</v>
      </c>
      <c r="Z52" s="64"/>
    </row>
    <row r="53" spans="1:26" s="28" customFormat="1" ht="11.25" customHeight="1" x14ac:dyDescent="0.15">
      <c r="A53" s="20">
        <v>8</v>
      </c>
      <c r="B53" s="21" t="s">
        <v>85</v>
      </c>
      <c r="C53" s="133"/>
      <c r="D53" s="22">
        <v>88</v>
      </c>
      <c r="E53" s="23">
        <v>3</v>
      </c>
      <c r="F53" s="133"/>
      <c r="G53" s="22">
        <v>93</v>
      </c>
      <c r="H53" s="23">
        <v>3</v>
      </c>
      <c r="I53" s="133"/>
      <c r="J53" s="22">
        <v>87</v>
      </c>
      <c r="K53" s="23">
        <v>3</v>
      </c>
      <c r="L53" s="61"/>
      <c r="M53" s="72"/>
      <c r="N53" s="73" t="s">
        <v>46</v>
      </c>
      <c r="O53" s="72"/>
      <c r="P53" s="74">
        <f>U45</f>
        <v>228</v>
      </c>
      <c r="Q53" s="204">
        <f>U70</f>
        <v>106</v>
      </c>
      <c r="R53" s="204"/>
      <c r="S53" s="75">
        <f>P53+Q53</f>
        <v>334</v>
      </c>
      <c r="T53" s="65"/>
      <c r="U53" s="25"/>
      <c r="V53" s="26">
        <f t="shared" si="3"/>
        <v>268</v>
      </c>
      <c r="W53" s="148"/>
      <c r="X53" s="27">
        <f t="shared" si="4"/>
        <v>9</v>
      </c>
      <c r="Z53" s="64"/>
    </row>
    <row r="54" spans="1:26" s="28" customFormat="1" ht="11.25" customHeight="1" x14ac:dyDescent="0.15">
      <c r="A54" s="20">
        <v>9</v>
      </c>
      <c r="B54" s="21" t="s">
        <v>94</v>
      </c>
      <c r="C54" s="133"/>
      <c r="D54" s="22">
        <v>127</v>
      </c>
      <c r="E54" s="23">
        <v>4</v>
      </c>
      <c r="F54" s="133"/>
      <c r="G54" s="22">
        <v>141</v>
      </c>
      <c r="H54" s="23">
        <v>4</v>
      </c>
      <c r="I54" s="133"/>
      <c r="J54" s="22">
        <v>182</v>
      </c>
      <c r="K54" s="23">
        <v>5</v>
      </c>
      <c r="L54" s="61"/>
      <c r="M54" s="61"/>
      <c r="N54" s="69" t="s">
        <v>47</v>
      </c>
      <c r="O54" s="61"/>
      <c r="P54" s="168">
        <f>SUM(P52:P53)</f>
        <v>22442</v>
      </c>
      <c r="Q54" s="205">
        <f>SUM(Q52:R53)</f>
        <v>6946</v>
      </c>
      <c r="R54" s="205"/>
      <c r="S54" s="71">
        <f>P54+Q54</f>
        <v>29388</v>
      </c>
      <c r="T54" s="65"/>
      <c r="U54" s="25"/>
      <c r="V54" s="26">
        <f t="shared" si="3"/>
        <v>450</v>
      </c>
      <c r="W54" s="148"/>
      <c r="X54" s="27">
        <f t="shared" si="4"/>
        <v>13</v>
      </c>
      <c r="Z54" s="64"/>
    </row>
    <row r="55" spans="1:26" s="28" customFormat="1" ht="11.25" customHeight="1" x14ac:dyDescent="0.15">
      <c r="A55" s="20">
        <v>10</v>
      </c>
      <c r="B55" s="21" t="s">
        <v>70</v>
      </c>
      <c r="C55" s="133"/>
      <c r="D55" s="22">
        <v>167</v>
      </c>
      <c r="E55" s="23">
        <v>5</v>
      </c>
      <c r="F55" s="133"/>
      <c r="G55" s="22">
        <v>164</v>
      </c>
      <c r="H55" s="23">
        <v>5</v>
      </c>
      <c r="I55" s="133"/>
      <c r="J55" s="22">
        <v>180</v>
      </c>
      <c r="K55" s="23">
        <v>5</v>
      </c>
      <c r="L55" s="61"/>
      <c r="M55" s="61"/>
      <c r="N55" s="69"/>
      <c r="O55" s="61"/>
      <c r="P55" s="168"/>
      <c r="Q55" s="206"/>
      <c r="R55" s="206"/>
      <c r="S55" s="71"/>
      <c r="T55" s="65"/>
      <c r="U55" s="110"/>
      <c r="V55" s="26">
        <f t="shared" si="3"/>
        <v>511</v>
      </c>
      <c r="W55" s="25"/>
      <c r="X55" s="27">
        <f t="shared" si="4"/>
        <v>15</v>
      </c>
      <c r="Z55" s="64"/>
    </row>
    <row r="56" spans="1:26" s="28" customFormat="1" ht="11.25" customHeight="1" x14ac:dyDescent="0.15">
      <c r="A56" s="30">
        <v>11</v>
      </c>
      <c r="B56" s="31" t="s">
        <v>86</v>
      </c>
      <c r="C56" s="126">
        <v>9</v>
      </c>
      <c r="D56" s="32">
        <v>170</v>
      </c>
      <c r="E56" s="33">
        <v>5</v>
      </c>
      <c r="F56" s="126">
        <v>8</v>
      </c>
      <c r="G56" s="32">
        <v>173</v>
      </c>
      <c r="H56" s="33">
        <v>5</v>
      </c>
      <c r="I56" s="126">
        <v>4</v>
      </c>
      <c r="J56" s="32">
        <v>142</v>
      </c>
      <c r="K56" s="33">
        <v>4</v>
      </c>
      <c r="L56" s="66" t="s">
        <v>48</v>
      </c>
      <c r="M56" s="76" t="s">
        <v>49</v>
      </c>
      <c r="N56" s="61"/>
      <c r="O56" s="61"/>
      <c r="P56" s="61"/>
      <c r="Q56" s="61"/>
      <c r="R56" s="61"/>
      <c r="S56" s="61"/>
      <c r="T56" s="65"/>
      <c r="U56" s="35">
        <f>C56+F56+I56</f>
        <v>21</v>
      </c>
      <c r="V56" s="38">
        <f t="shared" si="3"/>
        <v>485</v>
      </c>
      <c r="W56" s="109">
        <v>3</v>
      </c>
      <c r="X56" s="38">
        <f t="shared" si="4"/>
        <v>14</v>
      </c>
      <c r="Z56" s="64"/>
    </row>
    <row r="57" spans="1:26" s="28" customFormat="1" ht="11.25" customHeight="1" x14ac:dyDescent="0.15">
      <c r="A57" s="44">
        <v>12</v>
      </c>
      <c r="B57" s="45" t="s">
        <v>69</v>
      </c>
      <c r="C57" s="127"/>
      <c r="D57" s="14">
        <v>76</v>
      </c>
      <c r="E57" s="15">
        <v>3</v>
      </c>
      <c r="F57" s="127"/>
      <c r="G57" s="14">
        <v>95</v>
      </c>
      <c r="H57" s="15">
        <v>3</v>
      </c>
      <c r="I57" s="127"/>
      <c r="J57" s="14">
        <v>76</v>
      </c>
      <c r="K57" s="15">
        <v>2</v>
      </c>
      <c r="L57" s="61"/>
      <c r="M57" s="61"/>
      <c r="N57" s="66" t="s">
        <v>50</v>
      </c>
      <c r="O57" s="61"/>
      <c r="P57" s="168">
        <f>P54</f>
        <v>22442</v>
      </c>
      <c r="Q57" s="184">
        <f>Q54</f>
        <v>6946</v>
      </c>
      <c r="R57" s="184"/>
      <c r="S57" s="71">
        <f>P57+Q57</f>
        <v>29388</v>
      </c>
      <c r="T57" s="65"/>
      <c r="U57" s="17"/>
      <c r="V57" s="18">
        <f t="shared" si="3"/>
        <v>247</v>
      </c>
      <c r="W57" s="146"/>
      <c r="X57" s="19">
        <f t="shared" si="4"/>
        <v>8</v>
      </c>
      <c r="Z57" s="64"/>
    </row>
    <row r="58" spans="1:26" s="28" customFormat="1" ht="11.25" customHeight="1" x14ac:dyDescent="0.15">
      <c r="A58" s="20">
        <v>13</v>
      </c>
      <c r="B58" s="21" t="s">
        <v>87</v>
      </c>
      <c r="C58" s="133"/>
      <c r="D58" s="22">
        <v>64</v>
      </c>
      <c r="E58" s="23">
        <v>2</v>
      </c>
      <c r="F58" s="133"/>
      <c r="G58" s="22">
        <v>77</v>
      </c>
      <c r="H58" s="23">
        <v>2</v>
      </c>
      <c r="I58" s="133"/>
      <c r="J58" s="22">
        <v>90</v>
      </c>
      <c r="K58" s="23">
        <v>3</v>
      </c>
      <c r="L58" s="61"/>
      <c r="M58" s="72"/>
      <c r="N58" s="73" t="s">
        <v>51</v>
      </c>
      <c r="O58" s="72"/>
      <c r="P58" s="74">
        <f>U46</f>
        <v>125</v>
      </c>
      <c r="Q58" s="204">
        <f>U71</f>
        <v>57</v>
      </c>
      <c r="R58" s="204"/>
      <c r="S58" s="75">
        <f>P58+Q58</f>
        <v>182</v>
      </c>
      <c r="T58" s="65"/>
      <c r="U58" s="25"/>
      <c r="V58" s="26">
        <f t="shared" si="3"/>
        <v>231</v>
      </c>
      <c r="W58" s="148"/>
      <c r="X58" s="27">
        <f t="shared" si="4"/>
        <v>7</v>
      </c>
      <c r="Z58" s="64"/>
    </row>
    <row r="59" spans="1:26" s="28" customFormat="1" x14ac:dyDescent="0.15">
      <c r="A59" s="20">
        <v>14</v>
      </c>
      <c r="B59" s="39" t="s">
        <v>88</v>
      </c>
      <c r="C59" s="89">
        <v>10</v>
      </c>
      <c r="D59" s="22">
        <v>111</v>
      </c>
      <c r="E59" s="23">
        <v>3</v>
      </c>
      <c r="F59" s="133">
        <v>6</v>
      </c>
      <c r="G59" s="22">
        <v>102</v>
      </c>
      <c r="H59" s="23">
        <v>3</v>
      </c>
      <c r="I59" s="133">
        <v>6</v>
      </c>
      <c r="J59" s="22">
        <v>111</v>
      </c>
      <c r="K59" s="23">
        <v>3</v>
      </c>
      <c r="L59" s="61"/>
      <c r="M59" s="61"/>
      <c r="N59" s="69" t="s">
        <v>52</v>
      </c>
      <c r="O59" s="61"/>
      <c r="P59" s="71">
        <f>SUM(P57:P58)</f>
        <v>22567</v>
      </c>
      <c r="Q59" s="207">
        <f>SUM(Q57:R58)</f>
        <v>7003</v>
      </c>
      <c r="R59" s="207"/>
      <c r="S59" s="71">
        <f>P59+Q59</f>
        <v>29570</v>
      </c>
      <c r="T59" s="65"/>
      <c r="U59" s="25">
        <f>C59+F59+I59</f>
        <v>22</v>
      </c>
      <c r="V59" s="26">
        <f t="shared" si="3"/>
        <v>324</v>
      </c>
      <c r="W59" s="108">
        <v>3</v>
      </c>
      <c r="X59" s="27">
        <f t="shared" si="4"/>
        <v>9</v>
      </c>
      <c r="Z59" s="64"/>
    </row>
    <row r="60" spans="1:26" s="28" customFormat="1" ht="11.25" customHeight="1" x14ac:dyDescent="0.15">
      <c r="A60" s="20">
        <v>15</v>
      </c>
      <c r="B60" s="39" t="s">
        <v>29</v>
      </c>
      <c r="C60" s="91"/>
      <c r="D60" s="22">
        <v>74</v>
      </c>
      <c r="E60" s="23">
        <v>3</v>
      </c>
      <c r="F60" s="132"/>
      <c r="G60" s="22">
        <v>70</v>
      </c>
      <c r="H60" s="23">
        <v>2</v>
      </c>
      <c r="I60" s="132"/>
      <c r="J60" s="22">
        <v>97</v>
      </c>
      <c r="K60" s="23">
        <v>3</v>
      </c>
      <c r="L60" s="61"/>
      <c r="M60" s="61"/>
      <c r="N60" s="61"/>
      <c r="O60" s="61"/>
      <c r="P60" s="61"/>
      <c r="Q60" s="61"/>
      <c r="R60" s="97"/>
      <c r="S60" s="61"/>
      <c r="T60" s="65"/>
      <c r="U60" s="25"/>
      <c r="V60" s="26">
        <f t="shared" si="3"/>
        <v>241</v>
      </c>
      <c r="W60" s="102"/>
      <c r="X60" s="27">
        <f t="shared" si="4"/>
        <v>8</v>
      </c>
      <c r="Z60" s="64"/>
    </row>
    <row r="61" spans="1:26" s="28" customFormat="1" ht="11.25" customHeight="1" x14ac:dyDescent="0.15">
      <c r="A61" s="20">
        <v>16</v>
      </c>
      <c r="B61" s="39" t="s">
        <v>25</v>
      </c>
      <c r="C61" s="89"/>
      <c r="D61" s="22">
        <v>147</v>
      </c>
      <c r="E61" s="23">
        <v>6</v>
      </c>
      <c r="F61" s="133"/>
      <c r="G61" s="22">
        <v>145</v>
      </c>
      <c r="H61" s="23">
        <v>5</v>
      </c>
      <c r="I61" s="133"/>
      <c r="J61" s="22">
        <v>162</v>
      </c>
      <c r="K61" s="23">
        <v>5</v>
      </c>
      <c r="L61" s="61" t="s">
        <v>37</v>
      </c>
      <c r="M61" s="61" t="s">
        <v>53</v>
      </c>
      <c r="N61" s="61"/>
      <c r="O61" s="61"/>
      <c r="P61" s="69" t="s">
        <v>42</v>
      </c>
      <c r="Q61" s="61"/>
      <c r="R61" s="98" t="s">
        <v>43</v>
      </c>
      <c r="S61" s="70" t="s">
        <v>44</v>
      </c>
      <c r="T61" s="65"/>
      <c r="U61" s="29"/>
      <c r="V61" s="26">
        <f t="shared" si="3"/>
        <v>454</v>
      </c>
      <c r="W61" s="108"/>
      <c r="X61" s="27">
        <f t="shared" si="4"/>
        <v>16</v>
      </c>
      <c r="Z61" s="64"/>
    </row>
    <row r="62" spans="1:26" s="28" customFormat="1" ht="11.25" customHeight="1" x14ac:dyDescent="0.15">
      <c r="A62" s="20">
        <v>17</v>
      </c>
      <c r="B62" s="39" t="s">
        <v>89</v>
      </c>
      <c r="C62" s="89"/>
      <c r="D62" s="22">
        <v>103</v>
      </c>
      <c r="E62" s="23">
        <v>3</v>
      </c>
      <c r="F62" s="133"/>
      <c r="G62" s="22">
        <v>81</v>
      </c>
      <c r="H62" s="23">
        <v>3</v>
      </c>
      <c r="I62" s="133"/>
      <c r="J62" s="22">
        <v>117</v>
      </c>
      <c r="K62" s="23">
        <v>3</v>
      </c>
      <c r="L62" s="66" t="s">
        <v>40</v>
      </c>
      <c r="M62" s="76" t="s">
        <v>54</v>
      </c>
      <c r="N62" s="61"/>
      <c r="O62" s="61"/>
      <c r="P62" s="61"/>
      <c r="Q62" s="61"/>
      <c r="R62" s="97"/>
      <c r="S62" s="61"/>
      <c r="T62" s="65"/>
      <c r="U62" s="29"/>
      <c r="V62" s="26">
        <f t="shared" si="3"/>
        <v>301</v>
      </c>
      <c r="W62" s="102"/>
      <c r="X62" s="27">
        <f t="shared" si="4"/>
        <v>9</v>
      </c>
      <c r="Z62" s="64"/>
    </row>
    <row r="63" spans="1:26" s="28" customFormat="1" ht="11.25" customHeight="1" x14ac:dyDescent="0.15">
      <c r="A63" s="20">
        <v>18</v>
      </c>
      <c r="B63" s="39" t="s">
        <v>31</v>
      </c>
      <c r="C63" s="89"/>
      <c r="D63" s="22">
        <v>92</v>
      </c>
      <c r="E63" s="23">
        <v>3</v>
      </c>
      <c r="F63" s="133"/>
      <c r="G63" s="22">
        <v>83</v>
      </c>
      <c r="H63" s="23">
        <v>3</v>
      </c>
      <c r="I63" s="133"/>
      <c r="J63" s="22">
        <v>86</v>
      </c>
      <c r="K63" s="23">
        <v>3</v>
      </c>
      <c r="L63" s="66"/>
      <c r="M63" s="76"/>
      <c r="N63" s="61"/>
      <c r="O63" s="61"/>
      <c r="P63" s="69" t="s">
        <v>42</v>
      </c>
      <c r="Q63" s="61"/>
      <c r="R63" s="98" t="s">
        <v>43</v>
      </c>
      <c r="S63" s="70" t="s">
        <v>44</v>
      </c>
      <c r="T63" s="65"/>
      <c r="U63" s="29"/>
      <c r="V63" s="26">
        <f t="shared" si="3"/>
        <v>261</v>
      </c>
      <c r="W63" s="108"/>
      <c r="X63" s="27">
        <f t="shared" si="4"/>
        <v>9</v>
      </c>
      <c r="Z63" s="64"/>
    </row>
    <row r="64" spans="1:26" s="28" customFormat="1" ht="11.25" customHeight="1" x14ac:dyDescent="0.15">
      <c r="A64" s="20">
        <v>19</v>
      </c>
      <c r="B64" s="39" t="s">
        <v>74</v>
      </c>
      <c r="C64" s="89">
        <v>7</v>
      </c>
      <c r="D64" s="22">
        <v>79</v>
      </c>
      <c r="E64" s="23">
        <v>3</v>
      </c>
      <c r="F64" s="133">
        <v>6</v>
      </c>
      <c r="G64" s="22">
        <v>76</v>
      </c>
      <c r="H64" s="23">
        <v>2</v>
      </c>
      <c r="I64" s="133">
        <v>3</v>
      </c>
      <c r="J64" s="22">
        <v>61</v>
      </c>
      <c r="K64" s="23">
        <v>2</v>
      </c>
      <c r="L64" s="61"/>
      <c r="M64" s="77"/>
      <c r="N64" s="70" t="s">
        <v>45</v>
      </c>
      <c r="O64" s="61"/>
      <c r="P64" s="169">
        <f>X45</f>
        <v>744</v>
      </c>
      <c r="Q64" s="208">
        <f>X70</f>
        <v>216</v>
      </c>
      <c r="R64" s="209"/>
      <c r="S64" s="169">
        <f>P64+Q64</f>
        <v>960</v>
      </c>
      <c r="T64" s="65"/>
      <c r="U64" s="25">
        <f>C64+F64+I64</f>
        <v>16</v>
      </c>
      <c r="V64" s="26">
        <f t="shared" si="3"/>
        <v>216</v>
      </c>
      <c r="W64" s="108">
        <v>2</v>
      </c>
      <c r="X64" s="27">
        <f t="shared" si="4"/>
        <v>7</v>
      </c>
      <c r="Z64" s="64"/>
    </row>
    <row r="65" spans="1:26" s="28" customFormat="1" ht="11.25" customHeight="1" x14ac:dyDescent="0.15">
      <c r="A65" s="20">
        <v>20</v>
      </c>
      <c r="B65" s="39" t="s">
        <v>90</v>
      </c>
      <c r="C65" s="91"/>
      <c r="D65" s="22">
        <v>68</v>
      </c>
      <c r="E65" s="23">
        <v>2</v>
      </c>
      <c r="F65" s="132"/>
      <c r="G65" s="22">
        <v>74</v>
      </c>
      <c r="H65" s="23">
        <v>2</v>
      </c>
      <c r="I65" s="132"/>
      <c r="J65" s="22">
        <v>68</v>
      </c>
      <c r="K65" s="23">
        <v>2</v>
      </c>
      <c r="L65" s="61"/>
      <c r="M65" s="72"/>
      <c r="N65" s="73" t="s">
        <v>55</v>
      </c>
      <c r="O65" s="72"/>
      <c r="P65" s="167">
        <f>W45</f>
        <v>33</v>
      </c>
      <c r="Q65" s="202">
        <f>W70</f>
        <v>16</v>
      </c>
      <c r="R65" s="203"/>
      <c r="S65" s="167">
        <f>P65+Q65</f>
        <v>49</v>
      </c>
      <c r="T65" s="65"/>
      <c r="U65" s="25"/>
      <c r="V65" s="26">
        <f t="shared" si="3"/>
        <v>210</v>
      </c>
      <c r="W65" s="102"/>
      <c r="X65" s="27">
        <f t="shared" si="4"/>
        <v>6</v>
      </c>
      <c r="Z65" s="64"/>
    </row>
    <row r="66" spans="1:26" s="28" customFormat="1" ht="11.25" customHeight="1" x14ac:dyDescent="0.15">
      <c r="A66" s="30">
        <v>21</v>
      </c>
      <c r="B66" s="52" t="s">
        <v>75</v>
      </c>
      <c r="C66" s="90"/>
      <c r="D66" s="32">
        <v>61</v>
      </c>
      <c r="E66" s="33">
        <v>2</v>
      </c>
      <c r="F66" s="126"/>
      <c r="G66" s="32">
        <v>72</v>
      </c>
      <c r="H66" s="33">
        <v>2</v>
      </c>
      <c r="I66" s="126"/>
      <c r="J66" s="32">
        <v>80</v>
      </c>
      <c r="K66" s="33">
        <v>2</v>
      </c>
      <c r="L66" s="61"/>
      <c r="M66" s="78"/>
      <c r="N66" s="69" t="s">
        <v>56</v>
      </c>
      <c r="O66" s="78"/>
      <c r="P66" s="169">
        <f>SUM(P64:P65)</f>
        <v>777</v>
      </c>
      <c r="Q66" s="208">
        <f>SUM(Q64:Q65)</f>
        <v>232</v>
      </c>
      <c r="R66" s="209"/>
      <c r="S66" s="169">
        <f>SUM(S64:S65)</f>
        <v>1009</v>
      </c>
      <c r="T66" s="65"/>
      <c r="U66" s="37"/>
      <c r="V66" s="38">
        <f t="shared" si="3"/>
        <v>213</v>
      </c>
      <c r="W66" s="109"/>
      <c r="X66" s="38">
        <f t="shared" si="4"/>
        <v>6</v>
      </c>
      <c r="Z66" s="64"/>
    </row>
    <row r="67" spans="1:26" s="28" customFormat="1" ht="11.25" customHeight="1" x14ac:dyDescent="0.15">
      <c r="A67" s="12">
        <v>22</v>
      </c>
      <c r="B67" s="149" t="s">
        <v>91</v>
      </c>
      <c r="C67" s="88"/>
      <c r="D67" s="14">
        <v>118</v>
      </c>
      <c r="E67" s="15">
        <v>4</v>
      </c>
      <c r="F67" s="127"/>
      <c r="G67" s="14">
        <v>110</v>
      </c>
      <c r="H67" s="15">
        <v>3</v>
      </c>
      <c r="I67" s="127"/>
      <c r="J67" s="14">
        <v>126</v>
      </c>
      <c r="K67" s="15">
        <v>4</v>
      </c>
      <c r="L67" s="61"/>
      <c r="M67" s="61"/>
      <c r="N67" s="79"/>
      <c r="O67" s="61"/>
      <c r="P67" s="169"/>
      <c r="Q67" s="208"/>
      <c r="R67" s="209"/>
      <c r="S67" s="169"/>
      <c r="T67" s="65"/>
      <c r="U67" s="17"/>
      <c r="V67" s="19">
        <f t="shared" si="3"/>
        <v>354</v>
      </c>
      <c r="W67" s="107"/>
      <c r="X67" s="19">
        <f t="shared" si="4"/>
        <v>11</v>
      </c>
      <c r="Z67" s="64"/>
    </row>
    <row r="68" spans="1:26" s="28" customFormat="1" ht="11.25" customHeight="1" x14ac:dyDescent="0.15">
      <c r="A68" s="20">
        <v>23</v>
      </c>
      <c r="B68" s="39" t="s">
        <v>92</v>
      </c>
      <c r="C68" s="89">
        <v>4</v>
      </c>
      <c r="D68" s="22">
        <v>90</v>
      </c>
      <c r="E68" s="23">
        <v>3</v>
      </c>
      <c r="F68" s="133">
        <v>4</v>
      </c>
      <c r="G68" s="22">
        <v>91</v>
      </c>
      <c r="H68" s="23">
        <v>3</v>
      </c>
      <c r="I68" s="133">
        <v>8</v>
      </c>
      <c r="J68" s="22">
        <v>82</v>
      </c>
      <c r="K68" s="23">
        <v>3</v>
      </c>
      <c r="L68" s="66" t="s">
        <v>48</v>
      </c>
      <c r="M68" s="76" t="s">
        <v>57</v>
      </c>
      <c r="N68" s="61"/>
      <c r="O68" s="61"/>
      <c r="P68" s="80"/>
      <c r="Q68" s="80"/>
      <c r="R68" s="99"/>
      <c r="S68" s="80"/>
      <c r="T68" s="65"/>
      <c r="U68" s="25">
        <f>C68+F68+I68</f>
        <v>16</v>
      </c>
      <c r="V68" s="27">
        <f t="shared" si="3"/>
        <v>263</v>
      </c>
      <c r="W68" s="120">
        <v>3</v>
      </c>
      <c r="X68" s="27">
        <f t="shared" si="4"/>
        <v>9</v>
      </c>
      <c r="Z68" s="64"/>
    </row>
    <row r="69" spans="1:26" s="28" customFormat="1" ht="11.25" customHeight="1" x14ac:dyDescent="0.15">
      <c r="A69" s="171">
        <v>24</v>
      </c>
      <c r="B69" s="52" t="s">
        <v>36</v>
      </c>
      <c r="C69" s="90">
        <v>4</v>
      </c>
      <c r="D69" s="32">
        <v>79</v>
      </c>
      <c r="E69" s="33">
        <v>3</v>
      </c>
      <c r="F69" s="126">
        <v>4</v>
      </c>
      <c r="G69" s="32">
        <v>47</v>
      </c>
      <c r="H69" s="33">
        <v>2</v>
      </c>
      <c r="I69" s="126">
        <v>5</v>
      </c>
      <c r="J69" s="32">
        <v>57</v>
      </c>
      <c r="K69" s="33">
        <v>2</v>
      </c>
      <c r="L69" s="79"/>
      <c r="M69" s="61"/>
      <c r="N69" s="66" t="s">
        <v>58</v>
      </c>
      <c r="O69" s="61"/>
      <c r="P69" s="169">
        <f>P66</f>
        <v>777</v>
      </c>
      <c r="Q69" s="208">
        <f>Q66</f>
        <v>232</v>
      </c>
      <c r="R69" s="209"/>
      <c r="S69" s="169">
        <f>P69+Q69</f>
        <v>1009</v>
      </c>
      <c r="T69" s="65"/>
      <c r="U69" s="35">
        <f>C69+F69+I69</f>
        <v>13</v>
      </c>
      <c r="V69" s="38">
        <f t="shared" si="3"/>
        <v>183</v>
      </c>
      <c r="W69" s="109">
        <v>2</v>
      </c>
      <c r="X69" s="38">
        <f t="shared" si="4"/>
        <v>7</v>
      </c>
      <c r="Z69" s="64"/>
    </row>
    <row r="70" spans="1:26" s="28" customFormat="1" ht="11.25" customHeight="1" x14ac:dyDescent="0.15">
      <c r="A70" s="194" t="s">
        <v>59</v>
      </c>
      <c r="B70" s="195"/>
      <c r="C70" s="94">
        <f>SUM(C47:C69)</f>
        <v>41</v>
      </c>
      <c r="D70" s="55">
        <f t="shared" ref="D70:K70" si="5">SUM(D47:D69)</f>
        <v>2290</v>
      </c>
      <c r="E70" s="81">
        <f t="shared" si="5"/>
        <v>77</v>
      </c>
      <c r="F70" s="54">
        <f t="shared" si="5"/>
        <v>33</v>
      </c>
      <c r="G70" s="55">
        <f t="shared" si="5"/>
        <v>2219</v>
      </c>
      <c r="H70" s="81">
        <f t="shared" si="5"/>
        <v>68</v>
      </c>
      <c r="I70" s="54">
        <f t="shared" si="5"/>
        <v>32</v>
      </c>
      <c r="J70" s="55">
        <f t="shared" si="5"/>
        <v>2331</v>
      </c>
      <c r="K70" s="81">
        <f t="shared" si="5"/>
        <v>71</v>
      </c>
      <c r="L70" s="61"/>
      <c r="M70" s="72"/>
      <c r="N70" s="73" t="s">
        <v>51</v>
      </c>
      <c r="O70" s="72"/>
      <c r="P70" s="167">
        <f>W46</f>
        <v>27</v>
      </c>
      <c r="Q70" s="202">
        <f>W71</f>
        <v>12</v>
      </c>
      <c r="R70" s="203"/>
      <c r="S70" s="167">
        <f>P70+Q70</f>
        <v>39</v>
      </c>
      <c r="T70" s="65"/>
      <c r="U70" s="117">
        <f>SUM(U47:U69)</f>
        <v>106</v>
      </c>
      <c r="V70" s="118">
        <f>SUM(V47:V69)</f>
        <v>6840</v>
      </c>
      <c r="W70" s="119">
        <f>SUM(W47:W69)</f>
        <v>16</v>
      </c>
      <c r="X70" s="53">
        <f>SUM(X47:X69)</f>
        <v>216</v>
      </c>
      <c r="Z70" s="64"/>
    </row>
    <row r="71" spans="1:26" s="28" customFormat="1" ht="11.25" customHeight="1" x14ac:dyDescent="0.15">
      <c r="A71" s="196" t="s">
        <v>60</v>
      </c>
      <c r="B71" s="197"/>
      <c r="C71" s="113">
        <v>21</v>
      </c>
      <c r="D71" s="60"/>
      <c r="E71" s="114">
        <v>4</v>
      </c>
      <c r="F71" s="164">
        <v>20</v>
      </c>
      <c r="G71" s="60"/>
      <c r="H71" s="114">
        <v>4</v>
      </c>
      <c r="I71" s="164">
        <v>16</v>
      </c>
      <c r="J71" s="60"/>
      <c r="K71" s="114">
        <v>4</v>
      </c>
      <c r="L71" s="61"/>
      <c r="M71" s="61"/>
      <c r="N71" s="69" t="s">
        <v>52</v>
      </c>
      <c r="O71" s="61"/>
      <c r="P71" s="169">
        <f>SUM(P69:P70)</f>
        <v>804</v>
      </c>
      <c r="Q71" s="210">
        <f>SUM(Q69:Q70)</f>
        <v>244</v>
      </c>
      <c r="R71" s="211"/>
      <c r="S71" s="82">
        <f>P71+Q71</f>
        <v>1048</v>
      </c>
      <c r="T71" s="83"/>
      <c r="U71" s="121">
        <f>C71+F71+I71</f>
        <v>57</v>
      </c>
      <c r="V71" s="122"/>
      <c r="W71" s="123">
        <f>SUM(E71,H71,K71)</f>
        <v>12</v>
      </c>
      <c r="X71" s="124"/>
      <c r="Z71" s="64"/>
    </row>
    <row r="72" spans="1:26" ht="11.25" customHeight="1" x14ac:dyDescent="0.15">
      <c r="A72" s="173"/>
      <c r="B72" s="212" t="s">
        <v>61</v>
      </c>
      <c r="C72" s="95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95"/>
      <c r="S72" s="214" t="s">
        <v>62</v>
      </c>
      <c r="T72" s="215"/>
      <c r="U72" s="54">
        <f>U45+U70</f>
        <v>334</v>
      </c>
      <c r="V72" s="55">
        <f>V45+V70</f>
        <v>29054</v>
      </c>
      <c r="W72" s="94">
        <f>W45+W70</f>
        <v>49</v>
      </c>
      <c r="X72" s="55">
        <f>X45+X70</f>
        <v>960</v>
      </c>
    </row>
    <row r="73" spans="1:26" ht="11.25" customHeight="1" x14ac:dyDescent="0.15">
      <c r="A73" s="174"/>
      <c r="B73" s="213"/>
      <c r="C73" s="96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96"/>
      <c r="S73" s="216" t="s">
        <v>63</v>
      </c>
      <c r="T73" s="217"/>
      <c r="U73" s="54">
        <f>U46+U71</f>
        <v>182</v>
      </c>
      <c r="V73" s="55"/>
      <c r="W73" s="94">
        <f>W46+W71</f>
        <v>39</v>
      </c>
      <c r="X73" s="55"/>
    </row>
    <row r="74" spans="1:26" ht="13.5" customHeight="1" x14ac:dyDescent="0.15">
      <c r="A74" s="156" t="s">
        <v>95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1:26" s="86" customFormat="1" ht="11.25" customHeight="1" x14ac:dyDescent="0.15">
      <c r="A75" s="152"/>
      <c r="B75" s="140"/>
      <c r="C75" s="155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5"/>
      <c r="S75" s="153"/>
      <c r="T75" s="153"/>
      <c r="U75" s="153"/>
      <c r="V75" s="153"/>
      <c r="W75" s="155"/>
      <c r="X75" s="153"/>
    </row>
    <row r="76" spans="1:26" s="86" customFormat="1" ht="11.25" customHeight="1" x14ac:dyDescent="0.15">
      <c r="A76" s="152"/>
      <c r="B76" s="141"/>
      <c r="C76" s="5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5"/>
      <c r="S76" s="28"/>
      <c r="T76" s="28"/>
      <c r="U76" s="28"/>
      <c r="V76" s="28"/>
      <c r="W76" s="5"/>
      <c r="X76" s="28"/>
    </row>
    <row r="77" spans="1:26" s="86" customFormat="1" ht="11.25" customHeight="1" x14ac:dyDescent="0.15">
      <c r="A77" s="152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</row>
    <row r="78" spans="1:26" s="86" customFormat="1" ht="11.25" customHeight="1" x14ac:dyDescent="0.15">
      <c r="A78" s="154"/>
      <c r="B78" s="155"/>
      <c r="C78" s="155"/>
      <c r="D78" s="155"/>
      <c r="E78" s="155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5"/>
      <c r="R78" s="155"/>
      <c r="S78" s="155"/>
      <c r="T78" s="155"/>
      <c r="U78" s="155"/>
      <c r="V78" s="155"/>
      <c r="W78" s="155"/>
      <c r="X78" s="155"/>
    </row>
  </sheetData>
  <mergeCells count="45">
    <mergeCell ref="A71:B71"/>
    <mergeCell ref="Q71:R71"/>
    <mergeCell ref="B72:B73"/>
    <mergeCell ref="S72:T72"/>
    <mergeCell ref="S73:T73"/>
    <mergeCell ref="A70:B70"/>
    <mergeCell ref="Q70:R70"/>
    <mergeCell ref="Q53:R53"/>
    <mergeCell ref="Q54:R54"/>
    <mergeCell ref="Q55:R55"/>
    <mergeCell ref="Q57:R57"/>
    <mergeCell ref="Q58:R58"/>
    <mergeCell ref="Q59:R59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2:R52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R6.9.1 </vt:lpstr>
      <vt:lpstr>'R6.9.1 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ishizuka-rihoko</cp:lastModifiedBy>
  <cp:lastPrinted>2024-04-30T00:23:21Z</cp:lastPrinted>
  <dcterms:created xsi:type="dcterms:W3CDTF">2019-04-11T08:29:32Z</dcterms:created>
  <dcterms:modified xsi:type="dcterms:W3CDTF">2024-11-25T02:42:05Z</dcterms:modified>
</cp:coreProperties>
</file>