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Password="C633" lockStructure="1"/>
  <bookViews>
    <workbookView xWindow="0" yWindow="0" windowWidth="20730" windowHeight="11520"/>
  </bookViews>
  <sheets>
    <sheet name="行政視察申込書" sheetId="1" r:id="rId1"/>
    <sheet name="記入例" sheetId="4" r:id="rId2"/>
    <sheet name="作業用" sheetId="2" state="hidden" r:id="rId3"/>
    <sheet name="事務連絡" sheetId="3" state="hidden" r:id="rId4"/>
  </sheets>
  <definedNames>
    <definedName name="_xlnm.Print_Area" localSheetId="1">記入例!$A$1:$W$18</definedName>
    <definedName name="_xlnm.Print_Area" localSheetId="0">行政視察申込書!$A$1:$W$31</definedName>
    <definedName name="_xlnm.Print_Area" localSheetId="3">事務連絡!$A$1:$AA$40</definedName>
  </definedNames>
  <calcPr calcId="162913"/>
</workbook>
</file>

<file path=xl/calcChain.xml><?xml version="1.0" encoding="utf-8"?>
<calcChain xmlns="http://schemas.openxmlformats.org/spreadsheetml/2006/main">
  <c r="U10" i="4" l="1"/>
  <c r="A13" i="2" l="1"/>
  <c r="B28" i="2" l="1"/>
  <c r="J3" i="2"/>
  <c r="A16" i="2"/>
  <c r="F24" i="3"/>
  <c r="AI6" i="3" l="1"/>
  <c r="L3" i="2"/>
  <c r="AI7" i="3"/>
  <c r="B2" i="3" l="1"/>
  <c r="AD26" i="3" l="1"/>
  <c r="AD24" i="3"/>
  <c r="G26" i="3" l="1"/>
  <c r="Q24" i="3" l="1"/>
  <c r="AI8" i="3"/>
  <c r="AI5" i="3"/>
  <c r="AJ5" i="3" s="1"/>
  <c r="AI4" i="3"/>
  <c r="AJ4" i="3" s="1"/>
  <c r="U1" i="3"/>
  <c r="AI2" i="3"/>
  <c r="AI3" i="3" s="1"/>
  <c r="O12" i="3" l="1"/>
  <c r="V38" i="3"/>
  <c r="M3" i="2" l="1"/>
  <c r="G8" i="2" s="1"/>
  <c r="N3" i="2"/>
  <c r="O3" i="2" l="1"/>
  <c r="F16" i="3"/>
  <c r="U10" i="3"/>
  <c r="P10" i="3"/>
  <c r="K10" i="3"/>
  <c r="B26" i="2" l="1"/>
  <c r="F14" i="3"/>
  <c r="B30" i="2" s="1"/>
  <c r="F12" i="3"/>
  <c r="B23" i="2" s="1"/>
  <c r="P3" i="2" l="1"/>
  <c r="H8" i="2"/>
  <c r="H3" i="2"/>
  <c r="E8" i="2" s="1"/>
  <c r="G3" i="2"/>
  <c r="F3" i="2" l="1"/>
  <c r="E3" i="2"/>
  <c r="D3" i="2"/>
  <c r="C8" i="2" s="1"/>
  <c r="C3" i="2"/>
  <c r="B8" i="2" s="1"/>
  <c r="B3" i="2"/>
  <c r="A8" i="2" s="1"/>
  <c r="A3" i="2"/>
  <c r="D8" i="2" l="1"/>
  <c r="U10" i="1"/>
  <c r="F9" i="3" s="1"/>
  <c r="B25" i="2" s="1"/>
  <c r="I3" i="2" l="1"/>
  <c r="F8" i="2" s="1"/>
</calcChain>
</file>

<file path=xl/comments1.xml><?xml version="1.0" encoding="utf-8"?>
<comments xmlns="http://schemas.openxmlformats.org/spreadsheetml/2006/main">
  <authors>
    <author>作成者</author>
  </authors>
  <commentList>
    <comment ref="S3" authorId="0" shapeId="0">
      <text>
        <r>
          <rPr>
            <sz val="9"/>
            <color indexed="81"/>
            <rFont val="ＭＳ Ｐゴシック"/>
            <family val="3"/>
            <charset val="128"/>
          </rPr>
          <t>日付を入力してください。
【例】　2022/5/1</t>
        </r>
      </text>
    </comment>
    <comment ref="C7" authorId="0" shapeId="0">
      <text>
        <r>
          <rPr>
            <sz val="9"/>
            <color indexed="81"/>
            <rFont val="ＭＳ Ｐゴシック"/>
            <family val="3"/>
            <charset val="128"/>
          </rPr>
          <t>日付を入力してください。
【例】　2022/6/15</t>
        </r>
      </text>
    </comment>
  </commentList>
</comments>
</file>

<file path=xl/comments2.xml><?xml version="1.0" encoding="utf-8"?>
<comments xmlns="http://schemas.openxmlformats.org/spreadsheetml/2006/main">
  <authors>
    <author>作成者</author>
  </authors>
  <commentList>
    <comment ref="S3" authorId="0" shapeId="0">
      <text>
        <r>
          <rPr>
            <sz val="9"/>
            <color indexed="81"/>
            <rFont val="ＭＳ Ｐゴシック"/>
            <family val="3"/>
            <charset val="128"/>
          </rPr>
          <t>日付を入力してください。
【例】　2022/5/1</t>
        </r>
      </text>
    </comment>
    <comment ref="C7" authorId="0" shapeId="0">
      <text>
        <r>
          <rPr>
            <sz val="9"/>
            <color indexed="81"/>
            <rFont val="ＭＳ Ｐゴシック"/>
            <family val="3"/>
            <charset val="128"/>
          </rPr>
          <t>日付を入力してください。
【例】　2022/6/15</t>
        </r>
      </text>
    </comment>
  </commentList>
</comments>
</file>

<file path=xl/comments3.xml><?xml version="1.0" encoding="utf-8"?>
<comments xmlns="http://schemas.openxmlformats.org/spreadsheetml/2006/main">
  <authors>
    <author>作成者</author>
  </authors>
  <commentList>
    <comment ref="U1" authorId="0" shapeId="0">
      <text>
        <r>
          <rPr>
            <b/>
            <sz val="9"/>
            <color indexed="81"/>
            <rFont val="ＭＳ Ｐゴシック"/>
            <family val="3"/>
            <charset val="128"/>
          </rPr>
          <t>視察申込書の事務局利用欄にある可否連絡日を引用</t>
        </r>
      </text>
    </comment>
    <comment ref="AE1" authorId="0" shapeId="0">
      <text>
        <r>
          <rPr>
            <b/>
            <sz val="9"/>
            <color indexed="81"/>
            <rFont val="ＭＳ Ｐゴシック"/>
            <family val="3"/>
            <charset val="128"/>
          </rPr>
          <t>調査担当名と議長名の入力を忘れずに！</t>
        </r>
      </text>
    </comment>
    <comment ref="B2" authorId="0" shapeId="0">
      <text>
        <r>
          <rPr>
            <b/>
            <sz val="9"/>
            <color indexed="81"/>
            <rFont val="ＭＳ Ｐゴシック"/>
            <family val="3"/>
            <charset val="128"/>
          </rPr>
          <t>視察申込書の担当者所属・氏名を引用</t>
        </r>
      </text>
    </comment>
  </commentList>
</comments>
</file>

<file path=xl/sharedStrings.xml><?xml version="1.0" encoding="utf-8"?>
<sst xmlns="http://schemas.openxmlformats.org/spreadsheetml/2006/main" count="291" uniqueCount="209">
  <si>
    <t>自治体名</t>
    <rPh sb="0" eb="3">
      <t>ジチタイ</t>
    </rPh>
    <rPh sb="3" eb="4">
      <t>メイ</t>
    </rPh>
    <phoneticPr fontId="3"/>
  </si>
  <si>
    <t>団体名</t>
    <rPh sb="0" eb="2">
      <t>ダンタイ</t>
    </rPh>
    <rPh sb="2" eb="3">
      <t>メイ</t>
    </rPh>
    <phoneticPr fontId="3"/>
  </si>
  <si>
    <t>担当者</t>
    <rPh sb="0" eb="3">
      <t>タントウシャ</t>
    </rPh>
    <phoneticPr fontId="3"/>
  </si>
  <si>
    <t>交通手段</t>
    <rPh sb="0" eb="2">
      <t>コウツウ</t>
    </rPh>
    <rPh sb="2" eb="4">
      <t>シュダン</t>
    </rPh>
    <phoneticPr fontId="3"/>
  </si>
  <si>
    <t>電話</t>
    <rPh sb="0" eb="2">
      <t>デンワ</t>
    </rPh>
    <phoneticPr fontId="3"/>
  </si>
  <si>
    <t>所属・氏名</t>
    <rPh sb="0" eb="2">
      <t>ショゾク</t>
    </rPh>
    <rPh sb="3" eb="5">
      <t>シメイ</t>
    </rPh>
    <phoneticPr fontId="3"/>
  </si>
  <si>
    <t>場所</t>
    <rPh sb="0" eb="2">
      <t>バショ</t>
    </rPh>
    <phoneticPr fontId="3"/>
  </si>
  <si>
    <t>）</t>
    <phoneticPr fontId="3"/>
  </si>
  <si>
    <t>議員</t>
    <rPh sb="0" eb="2">
      <t>ギイン</t>
    </rPh>
    <phoneticPr fontId="3"/>
  </si>
  <si>
    <t>名</t>
    <rPh sb="0" eb="1">
      <t>メイ</t>
    </rPh>
    <phoneticPr fontId="3"/>
  </si>
  <si>
    <t>理事者</t>
    <rPh sb="0" eb="2">
      <t>リジ</t>
    </rPh>
    <rPh sb="2" eb="3">
      <t>シャ</t>
    </rPh>
    <phoneticPr fontId="3"/>
  </si>
  <si>
    <t>合計</t>
    <rPh sb="0" eb="2">
      <t>ゴウケイ</t>
    </rPh>
    <phoneticPr fontId="3"/>
  </si>
  <si>
    <t>その他（</t>
    <rPh sb="2" eb="3">
      <t>タ</t>
    </rPh>
    <phoneticPr fontId="3"/>
  </si>
  <si>
    <t>：</t>
    <phoneticPr fontId="3"/>
  </si>
  <si>
    <t>担当課</t>
  </si>
  <si>
    <t>あいさつ</t>
    <phoneticPr fontId="3"/>
  </si>
  <si>
    <t>月</t>
    <rPh sb="0" eb="1">
      <t>ツキ</t>
    </rPh>
    <phoneticPr fontId="3"/>
  </si>
  <si>
    <t>日</t>
    <rPh sb="0" eb="1">
      <t>ニチ</t>
    </rPh>
    <phoneticPr fontId="3"/>
  </si>
  <si>
    <t>備考</t>
    <rPh sb="0" eb="2">
      <t>ビコウ</t>
    </rPh>
    <phoneticPr fontId="3"/>
  </si>
  <si>
    <t>・</t>
    <phoneticPr fontId="3"/>
  </si>
  <si>
    <t>□</t>
  </si>
  <si>
    <t>E‐mail</t>
    <phoneticPr fontId="3"/>
  </si>
  <si>
    <t>職員随行</t>
    <rPh sb="0" eb="2">
      <t>ショクイン</t>
    </rPh>
    <rPh sb="2" eb="4">
      <t>ズイコウ</t>
    </rPh>
    <phoneticPr fontId="3"/>
  </si>
  <si>
    <t>受入</t>
    <phoneticPr fontId="3"/>
  </si>
  <si>
    <t>可否連絡日</t>
    <rPh sb="4" eb="5">
      <t>ヒ</t>
    </rPh>
    <phoneticPr fontId="3"/>
  </si>
  <si>
    <t>杉 並 区 議 会 行 政 視 察 申 込 書</t>
    <rPh sb="0" eb="1">
      <t>スギ</t>
    </rPh>
    <rPh sb="2" eb="3">
      <t>ナミ</t>
    </rPh>
    <rPh sb="4" eb="5">
      <t>ク</t>
    </rPh>
    <rPh sb="6" eb="7">
      <t>ギ</t>
    </rPh>
    <rPh sb="8" eb="9">
      <t>カイ</t>
    </rPh>
    <rPh sb="10" eb="11">
      <t>ギョウ</t>
    </rPh>
    <rPh sb="12" eb="13">
      <t>セイ</t>
    </rPh>
    <rPh sb="14" eb="15">
      <t>シ</t>
    </rPh>
    <rPh sb="16" eb="17">
      <t>サッ</t>
    </rPh>
    <rPh sb="18" eb="19">
      <t>サル</t>
    </rPh>
    <rPh sb="20" eb="21">
      <t>コ</t>
    </rPh>
    <rPh sb="22" eb="23">
      <t>ショ</t>
    </rPh>
    <phoneticPr fontId="3"/>
  </si>
  <si>
    <t>委員会</t>
    <rPh sb="0" eb="3">
      <t>イインカイ</t>
    </rPh>
    <phoneticPr fontId="3"/>
  </si>
  <si>
    <t>会派等</t>
    <rPh sb="0" eb="2">
      <t>カイハ</t>
    </rPh>
    <rPh sb="2" eb="3">
      <t>トウ</t>
    </rPh>
    <phoneticPr fontId="3"/>
  </si>
  <si>
    <t>公共交通機関</t>
    <rPh sb="0" eb="2">
      <t>コウキョウ</t>
    </rPh>
    <rPh sb="2" eb="4">
      <t>コウツウ</t>
    </rPh>
    <rPh sb="4" eb="6">
      <t>キカン</t>
    </rPh>
    <phoneticPr fontId="3"/>
  </si>
  <si>
    <t>借上バス（</t>
    <rPh sb="0" eb="2">
      <t>カリア</t>
    </rPh>
    <phoneticPr fontId="3"/>
  </si>
  <si>
    <t>人　数</t>
    <rPh sb="0" eb="1">
      <t>ヒト</t>
    </rPh>
    <rPh sb="2" eb="3">
      <t>スウ</t>
    </rPh>
    <phoneticPr fontId="3"/>
  </si>
  <si>
    <t>視察項目</t>
    <rPh sb="0" eb="2">
      <t>シサツ</t>
    </rPh>
    <rPh sb="2" eb="4">
      <t>コウモク</t>
    </rPh>
    <phoneticPr fontId="3"/>
  </si>
  <si>
    <t>担当課</t>
    <rPh sb="0" eb="3">
      <t>タントウカ</t>
    </rPh>
    <phoneticPr fontId="3"/>
  </si>
  <si>
    <t>当日説明者等</t>
    <rPh sb="0" eb="2">
      <t>トウジツ</t>
    </rPh>
    <rPh sb="2" eb="5">
      <t>セツメイシャ</t>
    </rPh>
    <rPh sb="5" eb="6">
      <t>トウ</t>
    </rPh>
    <phoneticPr fontId="3"/>
  </si>
  <si>
    <t>議長</t>
    <rPh sb="0" eb="2">
      <t>ギチョウ</t>
    </rPh>
    <phoneticPr fontId="3"/>
  </si>
  <si>
    <t>副議長</t>
    <rPh sb="0" eb="3">
      <t>フクギチョウ</t>
    </rPh>
    <phoneticPr fontId="3"/>
  </si>
  <si>
    <t>局長</t>
    <rPh sb="0" eb="2">
      <t>キョクチョウ</t>
    </rPh>
    <phoneticPr fontId="3"/>
  </si>
  <si>
    <t>次長</t>
    <rPh sb="0" eb="2">
      <t>ジチョウ</t>
    </rPh>
    <phoneticPr fontId="3"/>
  </si>
  <si>
    <t>・</t>
    <phoneticPr fontId="3"/>
  </si>
  <si>
    <t>その他</t>
    <rPh sb="2" eb="3">
      <t>タ</t>
    </rPh>
    <phoneticPr fontId="3"/>
  </si>
  <si>
    <t>)</t>
    <phoneticPr fontId="3"/>
  </si>
  <si>
    <t>備考</t>
    <phoneticPr fontId="3"/>
  </si>
  <si>
    <t>依頼文受付</t>
    <rPh sb="0" eb="3">
      <t>イライブン</t>
    </rPh>
    <rPh sb="3" eb="5">
      <t>ウケツケ</t>
    </rPh>
    <phoneticPr fontId="3"/>
  </si>
  <si>
    <t>依頼文送付</t>
    <rPh sb="0" eb="3">
      <t>イライブン</t>
    </rPh>
    <rPh sb="3" eb="5">
      <t>ソウフ</t>
    </rPh>
    <phoneticPr fontId="3"/>
  </si>
  <si>
    <t>日</t>
    <rPh sb="0" eb="1">
      <t>ヒ</t>
    </rPh>
    <phoneticPr fontId="3"/>
  </si>
  <si>
    <t>車両手配</t>
    <rPh sb="0" eb="2">
      <t>シャリョウ</t>
    </rPh>
    <rPh sb="2" eb="4">
      <t>テハイ</t>
    </rPh>
    <phoneticPr fontId="3"/>
  </si>
  <si>
    <t>太枠内をご記入ください。</t>
    <rPh sb="0" eb="1">
      <t>フト</t>
    </rPh>
    <rPh sb="1" eb="2">
      <t>ワク</t>
    </rPh>
    <rPh sb="2" eb="3">
      <t>ナイ</t>
    </rPh>
    <rPh sb="5" eb="7">
      <t>キニュウ</t>
    </rPh>
    <phoneticPr fontId="3"/>
  </si>
  <si>
    <t>：</t>
    <phoneticPr fontId="3"/>
  </si>
  <si>
    <t>～</t>
    <phoneticPr fontId="3"/>
  </si>
  <si>
    <t>《 視察日時 》</t>
    <rPh sb="2" eb="4">
      <t>シサツ</t>
    </rPh>
    <rPh sb="4" eb="6">
      <t>ニチジ</t>
    </rPh>
    <phoneticPr fontId="3"/>
  </si>
  <si>
    <t>開始時間</t>
    <rPh sb="0" eb="2">
      <t>カイシ</t>
    </rPh>
    <rPh sb="2" eb="4">
      <t>ジカン</t>
    </rPh>
    <phoneticPr fontId="3"/>
  </si>
  <si>
    <t>終了時間</t>
    <rPh sb="0" eb="2">
      <t>シュウリョウ</t>
    </rPh>
    <rPh sb="2" eb="4">
      <t>ジカン</t>
    </rPh>
    <phoneticPr fontId="3"/>
  </si>
  <si>
    <t>申込日</t>
    <rPh sb="0" eb="1">
      <t>サル</t>
    </rPh>
    <rPh sb="1" eb="2">
      <t>コ</t>
    </rPh>
    <rPh sb="2" eb="3">
      <t>ビ</t>
    </rPh>
    <phoneticPr fontId="3"/>
  </si>
  <si>
    <t>日　　付</t>
    <rPh sb="0" eb="1">
      <t>ヒ</t>
    </rPh>
    <rPh sb="3" eb="4">
      <t>ツキ</t>
    </rPh>
    <phoneticPr fontId="3"/>
  </si>
  <si>
    <t>※メール送信後、杉並区議会事務局調査担当（03-3312-6857）までお電話ください。</t>
    <rPh sb="4" eb="6">
      <t>ソウシン</t>
    </rPh>
    <rPh sb="6" eb="7">
      <t>ゴ</t>
    </rPh>
    <rPh sb="8" eb="11">
      <t>スギナミク</t>
    </rPh>
    <rPh sb="11" eb="13">
      <t>ギカイ</t>
    </rPh>
    <rPh sb="13" eb="15">
      <t>ジム</t>
    </rPh>
    <rPh sb="15" eb="16">
      <t>キョク</t>
    </rPh>
    <rPh sb="16" eb="18">
      <t>チョウサ</t>
    </rPh>
    <rPh sb="18" eb="20">
      <t>タントウ</t>
    </rPh>
    <rPh sb="37" eb="39">
      <t>デンワ</t>
    </rPh>
    <phoneticPr fontId="3"/>
  </si>
  <si>
    <t>中 棟</t>
    <rPh sb="0" eb="1">
      <t>ナカ</t>
    </rPh>
    <rPh sb="2" eb="3">
      <t>トウ</t>
    </rPh>
    <phoneticPr fontId="3"/>
  </si>
  <si>
    <t>可　　・　　　否</t>
  </si>
  <si>
    <r>
      <rPr>
        <b/>
        <u/>
        <sz val="9"/>
        <color rgb="FFFF0000"/>
        <rFont val="ＭＳ Ｐゴシック"/>
        <family val="3"/>
        <charset val="128"/>
      </rPr>
      <t>具体的にご記入ください。</t>
    </r>
    <r>
      <rPr>
        <sz val="9"/>
        <color theme="1" tint="0.14999847407452621"/>
        <rFont val="ＭＳ Ｐゴシック"/>
        <family val="3"/>
        <charset val="128"/>
      </rPr>
      <t xml:space="preserve"> また、現地視察をご希望の場合はその旨を記載してください。</t>
    </r>
    <rPh sb="0" eb="3">
      <t>グタイテキ</t>
    </rPh>
    <rPh sb="5" eb="7">
      <t>キニュウ</t>
    </rPh>
    <rPh sb="16" eb="18">
      <t>ゲンチ</t>
    </rPh>
    <rPh sb="18" eb="20">
      <t>シサツ</t>
    </rPh>
    <rPh sb="22" eb="24">
      <t>キボウ</t>
    </rPh>
    <rPh sb="25" eb="27">
      <t>バアイ</t>
    </rPh>
    <rPh sb="30" eb="31">
      <t>ムネ</t>
    </rPh>
    <rPh sb="32" eb="34">
      <t>キサイ</t>
    </rPh>
    <phoneticPr fontId="3"/>
  </si>
  <si>
    <t>～</t>
  </si>
  <si>
    <t>～</t>
    <phoneticPr fontId="3"/>
  </si>
  <si>
    <t>）</t>
    <phoneticPr fontId="3"/>
  </si>
  <si>
    <t>1点目</t>
    <rPh sb="1" eb="2">
      <t>テン</t>
    </rPh>
    <rPh sb="2" eb="3">
      <t>メ</t>
    </rPh>
    <phoneticPr fontId="3"/>
  </si>
  <si>
    <t>2点目</t>
    <rPh sb="1" eb="2">
      <t>テン</t>
    </rPh>
    <rPh sb="2" eb="3">
      <t>メ</t>
    </rPh>
    <phoneticPr fontId="3"/>
  </si>
  <si>
    <t>【 杉並区 使用欄 】</t>
    <rPh sb="2" eb="4">
      <t>スギナミ</t>
    </rPh>
    <rPh sb="4" eb="5">
      <t>ク</t>
    </rPh>
    <rPh sb="6" eb="8">
      <t>シヨウ</t>
    </rPh>
    <rPh sb="8" eb="9">
      <t>ラン</t>
    </rPh>
    <phoneticPr fontId="3"/>
  </si>
  <si>
    <t>1</t>
    <phoneticPr fontId="3"/>
  </si>
  <si>
    <t>2</t>
    <phoneticPr fontId="3"/>
  </si>
  <si>
    <t>3</t>
    <phoneticPr fontId="3"/>
  </si>
  <si>
    <t>1</t>
    <phoneticPr fontId="3"/>
  </si>
  <si>
    <t>2</t>
    <phoneticPr fontId="3"/>
  </si>
  <si>
    <t>4</t>
    <phoneticPr fontId="3"/>
  </si>
  <si>
    <t>杉並区議会事務局 調査担当 宛（gikai-chosa@city.suginami.lg.jp)</t>
    <rPh sb="0" eb="8">
      <t>スギナミクギカイジムキョク</t>
    </rPh>
    <rPh sb="9" eb="11">
      <t>チョウサ</t>
    </rPh>
    <rPh sb="11" eb="13">
      <t>タントウ</t>
    </rPh>
    <rPh sb="14" eb="15">
      <t>アテ</t>
    </rPh>
    <phoneticPr fontId="3"/>
  </si>
  <si>
    <t>議会</t>
    <rPh sb="0" eb="2">
      <t>ギカイ</t>
    </rPh>
    <phoneticPr fontId="3"/>
  </si>
  <si>
    <t>備　考</t>
    <rPh sb="0" eb="1">
      <t>ビ</t>
    </rPh>
    <rPh sb="2" eb="3">
      <t>コウ</t>
    </rPh>
    <phoneticPr fontId="3"/>
  </si>
  <si>
    <t>希望日時</t>
    <rPh sb="0" eb="1">
      <t>マレ</t>
    </rPh>
    <rPh sb="1" eb="2">
      <t>ノゾミ</t>
    </rPh>
    <rPh sb="2" eb="3">
      <t>ヒ</t>
    </rPh>
    <rPh sb="3" eb="4">
      <t>トキ</t>
    </rPh>
    <phoneticPr fontId="3"/>
  </si>
  <si>
    <t>視察日</t>
    <rPh sb="0" eb="1">
      <t>シ</t>
    </rPh>
    <rPh sb="1" eb="2">
      <t>サッ</t>
    </rPh>
    <rPh sb="2" eb="3">
      <t>ビ</t>
    </rPh>
    <phoneticPr fontId="4"/>
  </si>
  <si>
    <t>開始</t>
    <rPh sb="0" eb="2">
      <t>カイシ</t>
    </rPh>
    <phoneticPr fontId="4"/>
  </si>
  <si>
    <t>終了</t>
    <rPh sb="0" eb="2">
      <t>シュウリョウ</t>
    </rPh>
    <phoneticPr fontId="4"/>
  </si>
  <si>
    <t>自 治 体 名</t>
    <rPh sb="0" eb="1">
      <t>ジ</t>
    </rPh>
    <rPh sb="2" eb="3">
      <t>オサム</t>
    </rPh>
    <rPh sb="4" eb="5">
      <t>カラダ</t>
    </rPh>
    <rPh sb="6" eb="7">
      <t>メイ</t>
    </rPh>
    <phoneticPr fontId="4"/>
  </si>
  <si>
    <t>委員会/会派等</t>
    <rPh sb="0" eb="3">
      <t>イインカイ</t>
    </rPh>
    <rPh sb="4" eb="5">
      <t>カイ</t>
    </rPh>
    <rPh sb="5" eb="6">
      <t>ハ</t>
    </rPh>
    <rPh sb="6" eb="7">
      <t>トウ</t>
    </rPh>
    <phoneticPr fontId="4"/>
  </si>
  <si>
    <t>人数</t>
    <rPh sb="0" eb="1">
      <t>ヒト</t>
    </rPh>
    <rPh sb="1" eb="2">
      <t>スウ</t>
    </rPh>
    <phoneticPr fontId="4"/>
  </si>
  <si>
    <t>会 場</t>
    <rPh sb="0" eb="1">
      <t>カイ</t>
    </rPh>
    <rPh sb="2" eb="3">
      <t>バ</t>
    </rPh>
    <phoneticPr fontId="4"/>
  </si>
  <si>
    <t>受付日</t>
    <rPh sb="0" eb="3">
      <t>ウケツケビ</t>
    </rPh>
    <phoneticPr fontId="4"/>
  </si>
  <si>
    <t>視察日</t>
    <rPh sb="0" eb="2">
      <t>シサツ</t>
    </rPh>
    <rPh sb="2" eb="3">
      <t>ビ</t>
    </rPh>
    <phoneticPr fontId="4"/>
  </si>
  <si>
    <t>議会名</t>
    <rPh sb="0" eb="2">
      <t>ギカイ</t>
    </rPh>
    <rPh sb="2" eb="3">
      <t>メイ</t>
    </rPh>
    <phoneticPr fontId="4"/>
  </si>
  <si>
    <t>都道府県</t>
    <rPh sb="0" eb="4">
      <t>トドウフケン</t>
    </rPh>
    <phoneticPr fontId="4"/>
  </si>
  <si>
    <t>区分</t>
    <rPh sb="0" eb="2">
      <t>クブン</t>
    </rPh>
    <phoneticPr fontId="4"/>
  </si>
  <si>
    <t>会派等</t>
    <rPh sb="0" eb="2">
      <t>カイハ</t>
    </rPh>
    <rPh sb="2" eb="3">
      <t>トウ</t>
    </rPh>
    <phoneticPr fontId="4"/>
  </si>
  <si>
    <t>人数</t>
    <rPh sb="0" eb="2">
      <t>ニンズウ</t>
    </rPh>
    <phoneticPr fontId="4"/>
  </si>
  <si>
    <t>応接場所</t>
    <rPh sb="0" eb="2">
      <t>オウセツ</t>
    </rPh>
    <rPh sb="2" eb="4">
      <t>バショ</t>
    </rPh>
    <phoneticPr fontId="4"/>
  </si>
  <si>
    <t>依頼文</t>
    <rPh sb="0" eb="3">
      <t>イライブン</t>
    </rPh>
    <phoneticPr fontId="4"/>
  </si>
  <si>
    <t>項目数</t>
    <rPh sb="0" eb="2">
      <t>コウモク</t>
    </rPh>
    <rPh sb="2" eb="3">
      <t>スウ</t>
    </rPh>
    <phoneticPr fontId="4"/>
  </si>
  <si>
    <t>視察項目①</t>
    <rPh sb="0" eb="2">
      <t>シサツ</t>
    </rPh>
    <rPh sb="2" eb="4">
      <t>コウモク</t>
    </rPh>
    <phoneticPr fontId="4"/>
  </si>
  <si>
    <t>担当課①</t>
    <rPh sb="0" eb="2">
      <t>タントウ</t>
    </rPh>
    <rPh sb="2" eb="3">
      <t>カ</t>
    </rPh>
    <phoneticPr fontId="4"/>
  </si>
  <si>
    <t>視察項目②</t>
    <rPh sb="0" eb="2">
      <t>シサツ</t>
    </rPh>
    <rPh sb="2" eb="4">
      <t>コウモク</t>
    </rPh>
    <phoneticPr fontId="4"/>
  </si>
  <si>
    <t>担当課②</t>
    <rPh sb="0" eb="2">
      <t>タントウ</t>
    </rPh>
    <rPh sb="2" eb="3">
      <t>カ</t>
    </rPh>
    <phoneticPr fontId="4"/>
  </si>
  <si>
    <t>☆視察受入一覧入力用</t>
    <rPh sb="1" eb="5">
      <t>シサツウケイレ</t>
    </rPh>
    <rPh sb="5" eb="7">
      <t>イチラン</t>
    </rPh>
    <rPh sb="7" eb="10">
      <t>ニュウリョクヨウ</t>
    </rPh>
    <phoneticPr fontId="3"/>
  </si>
  <si>
    <t>視察項目</t>
    <rPh sb="0" eb="1">
      <t>シ</t>
    </rPh>
    <rPh sb="1" eb="2">
      <t>サッ</t>
    </rPh>
    <rPh sb="2" eb="3">
      <t>コウ</t>
    </rPh>
    <rPh sb="3" eb="4">
      <t>メ</t>
    </rPh>
    <phoneticPr fontId="4"/>
  </si>
  <si>
    <r>
      <rPr>
        <sz val="10"/>
        <rFont val="ＭＳ Ｐゴシック"/>
        <family val="3"/>
        <charset val="128"/>
      </rPr>
      <t xml:space="preserve">その他　 </t>
    </r>
    <r>
      <rPr>
        <sz val="11"/>
        <rFont val="ＭＳ Ｐゴシック"/>
        <family val="3"/>
        <charset val="128"/>
      </rPr>
      <t>(</t>
    </r>
    <rPh sb="2" eb="3">
      <t>タ</t>
    </rPh>
    <phoneticPr fontId="3"/>
  </si>
  <si>
    <t>★掲示用一覧入力用</t>
    <rPh sb="1" eb="3">
      <t>ケイジ</t>
    </rPh>
    <rPh sb="3" eb="4">
      <t>ヨウ</t>
    </rPh>
    <rPh sb="4" eb="6">
      <t>イチラン</t>
    </rPh>
    <rPh sb="6" eb="9">
      <t>ニュウリョクヨウ</t>
    </rPh>
    <phoneticPr fontId="3"/>
  </si>
  <si>
    <t>【視察内容】</t>
    <rPh sb="1" eb="3">
      <t>シサツ</t>
    </rPh>
    <rPh sb="3" eb="5">
      <t>ナイヨウ</t>
    </rPh>
    <phoneticPr fontId="3"/>
  </si>
  <si>
    <t>1.</t>
    <phoneticPr fontId="3"/>
  </si>
  <si>
    <t>2.</t>
  </si>
  <si>
    <t>3.</t>
  </si>
  <si>
    <t>4.</t>
  </si>
  <si>
    <t>5.</t>
  </si>
  <si>
    <t>6.</t>
  </si>
  <si>
    <t>日時</t>
    <rPh sb="0" eb="2">
      <t>ニチジ</t>
    </rPh>
    <phoneticPr fontId="3"/>
  </si>
  <si>
    <t>（内訳）</t>
    <rPh sb="1" eb="3">
      <t>ウチワケ</t>
    </rPh>
    <phoneticPr fontId="3"/>
  </si>
  <si>
    <t>　ご依頼いただきました行政視察につきましては、以下の内容で承りますのでお知らせします。</t>
    <rPh sb="2" eb="4">
      <t>イライ</t>
    </rPh>
    <rPh sb="11" eb="13">
      <t>ギョウセイ</t>
    </rPh>
    <rPh sb="13" eb="15">
      <t>シサツ</t>
    </rPh>
    <rPh sb="23" eb="25">
      <t>イカ</t>
    </rPh>
    <rPh sb="26" eb="28">
      <t>ナイヨウ</t>
    </rPh>
    <rPh sb="29" eb="30">
      <t>ウケタマワ</t>
    </rPh>
    <rPh sb="36" eb="37">
      <t>シ</t>
    </rPh>
    <phoneticPr fontId="3"/>
  </si>
  <si>
    <t>　内容をご確認いただき、ご不明な点等がございましたらお問い合わせくださいますようお願いいたします。</t>
    <rPh sb="1" eb="3">
      <t>ナイヨウ</t>
    </rPh>
    <rPh sb="5" eb="7">
      <t>カクニン</t>
    </rPh>
    <rPh sb="13" eb="15">
      <t>フメイ</t>
    </rPh>
    <rPh sb="16" eb="17">
      <t>テン</t>
    </rPh>
    <rPh sb="17" eb="18">
      <t>トウ</t>
    </rPh>
    <rPh sb="27" eb="28">
      <t>ト</t>
    </rPh>
    <rPh sb="29" eb="30">
      <t>ア</t>
    </rPh>
    <rPh sb="41" eb="42">
      <t>ネガ</t>
    </rPh>
    <phoneticPr fontId="3"/>
  </si>
  <si>
    <t>項目</t>
    <rPh sb="0" eb="2">
      <t>コウモク</t>
    </rPh>
    <phoneticPr fontId="3"/>
  </si>
  <si>
    <t>集合場所</t>
    <rPh sb="0" eb="2">
      <t>シュウゴウ</t>
    </rPh>
    <rPh sb="2" eb="4">
      <t>バショ</t>
    </rPh>
    <phoneticPr fontId="3"/>
  </si>
  <si>
    <t>電話：03-3312-6857（直通）</t>
    <rPh sb="0" eb="2">
      <t>デンワ</t>
    </rPh>
    <rPh sb="16" eb="18">
      <t>チョクツウ</t>
    </rPh>
    <phoneticPr fontId="3"/>
  </si>
  <si>
    <t>　</t>
    <phoneticPr fontId="3"/>
  </si>
  <si>
    <t>杉並区議会事務局 調査担当</t>
  </si>
  <si>
    <t>【担当】</t>
  </si>
  <si>
    <t>別添「議会概要」にご記入の上、視察の1週間前までにメールにてご返送くださいますようお願いいたします。</t>
    <phoneticPr fontId="3"/>
  </si>
  <si>
    <t xml:space="preserve">視察の冒頭に委員長様、最後に副委員長様のご挨拶を賜りたいと存じますが、ご了承いただけるかお知らせください。　　 </t>
    <rPh sb="29" eb="30">
      <t>ゾン</t>
    </rPh>
    <rPh sb="36" eb="38">
      <t>リョウショウ</t>
    </rPh>
    <rPh sb="45" eb="46">
      <t>シ</t>
    </rPh>
    <phoneticPr fontId="3"/>
  </si>
  <si>
    <t>県</t>
  </si>
  <si>
    <t>市</t>
  </si>
  <si>
    <t xml:space="preserve">       月　　　　日</t>
    <rPh sb="7" eb="8">
      <t>ツキ</t>
    </rPh>
    <rPh sb="12" eb="13">
      <t>ヒ</t>
    </rPh>
    <phoneticPr fontId="3"/>
  </si>
  <si>
    <t>開始時間</t>
    <rPh sb="0" eb="4">
      <t>カイシジカン</t>
    </rPh>
    <phoneticPr fontId="3"/>
  </si>
  <si>
    <t>終了時間</t>
    <rPh sb="0" eb="2">
      <t>シュウリョウ</t>
    </rPh>
    <rPh sb="2" eb="4">
      <t>ジカン</t>
    </rPh>
    <phoneticPr fontId="3"/>
  </si>
  <si>
    <t>視察項目</t>
    <rPh sb="0" eb="2">
      <t>シサツ</t>
    </rPh>
    <rPh sb="2" eb="4">
      <t>コウモク</t>
    </rPh>
    <phoneticPr fontId="3"/>
  </si>
  <si>
    <t>項目数</t>
    <rPh sb="0" eb="3">
      <t>コウモクスウ</t>
    </rPh>
    <phoneticPr fontId="3"/>
  </si>
  <si>
    <t>★視察項目①が長い場合は、適宜調整</t>
    <rPh sb="1" eb="3">
      <t>シサツ</t>
    </rPh>
    <rPh sb="3" eb="5">
      <t>コウモク</t>
    </rPh>
    <rPh sb="7" eb="8">
      <t>ナガ</t>
    </rPh>
    <rPh sb="9" eb="11">
      <t>バアイ</t>
    </rPh>
    <rPh sb="13" eb="15">
      <t>テキギ</t>
    </rPh>
    <rPh sb="15" eb="17">
      <t>チョウセイ</t>
    </rPh>
    <phoneticPr fontId="3"/>
  </si>
  <si>
    <t>★出先の視察の場合は、適時修正</t>
    <rPh sb="1" eb="3">
      <t>デサキ</t>
    </rPh>
    <rPh sb="4" eb="6">
      <t>シサツ</t>
    </rPh>
    <rPh sb="7" eb="9">
      <t>バアイ</t>
    </rPh>
    <rPh sb="11" eb="13">
      <t>テキジ</t>
    </rPh>
    <rPh sb="13" eb="15">
      <t>シュウセイ</t>
    </rPh>
    <phoneticPr fontId="3"/>
  </si>
  <si>
    <t>★出先の視察の場合は、施設の連絡先を追加</t>
    <rPh sb="1" eb="3">
      <t>デサキ</t>
    </rPh>
    <rPh sb="4" eb="6">
      <t>シサツ</t>
    </rPh>
    <rPh sb="7" eb="9">
      <t>バアイ</t>
    </rPh>
    <rPh sb="11" eb="13">
      <t>シセツ</t>
    </rPh>
    <rPh sb="14" eb="17">
      <t>レンラクサキ</t>
    </rPh>
    <rPh sb="18" eb="20">
      <t>ツイカ</t>
    </rPh>
    <phoneticPr fontId="3"/>
  </si>
  <si>
    <t>決裁等の関係で依頼文の送付が直前になる場合は、当方の受入れ準備のため、先に質問事項をメールにてご送付いただけると幸いです。</t>
    <phoneticPr fontId="3"/>
  </si>
  <si>
    <t>E-mail：</t>
    <phoneticPr fontId="3"/>
  </si>
  <si>
    <t>gikai-chosa@city.suginami.lg.jp</t>
  </si>
  <si>
    <t>★会派視察は、この行を削除</t>
    <rPh sb="1" eb="3">
      <t>カイハ</t>
    </rPh>
    <rPh sb="3" eb="5">
      <t>シサツ</t>
    </rPh>
    <rPh sb="9" eb="10">
      <t>ギョウ</t>
    </rPh>
    <rPh sb="11" eb="13">
      <t>サクジョ</t>
    </rPh>
    <phoneticPr fontId="3"/>
  </si>
  <si>
    <t>・調査担当名</t>
    <rPh sb="1" eb="3">
      <t>チョウサ</t>
    </rPh>
    <rPh sb="3" eb="5">
      <t>タントウ</t>
    </rPh>
    <rPh sb="5" eb="6">
      <t>メイ</t>
    </rPh>
    <phoneticPr fontId="3"/>
  </si>
  <si>
    <t>・議長名</t>
    <rPh sb="1" eb="3">
      <t>ギチョウ</t>
    </rPh>
    <rPh sb="3" eb="4">
      <t>メイ</t>
    </rPh>
    <phoneticPr fontId="3"/>
  </si>
  <si>
    <t>・委員会／会派の別</t>
    <rPh sb="1" eb="4">
      <t>イインカイ</t>
    </rPh>
    <rPh sb="5" eb="7">
      <t>カイハ</t>
    </rPh>
    <rPh sb="8" eb="9">
      <t>ベツ</t>
    </rPh>
    <phoneticPr fontId="3"/>
  </si>
  <si>
    <t>・団体名</t>
    <rPh sb="1" eb="3">
      <t>ダンタイ</t>
    </rPh>
    <rPh sb="3" eb="4">
      <t>メイ</t>
    </rPh>
    <phoneticPr fontId="3"/>
  </si>
  <si>
    <t>・視察開始時間</t>
    <rPh sb="1" eb="3">
      <t>シサツ</t>
    </rPh>
    <rPh sb="3" eb="5">
      <t>カイシ</t>
    </rPh>
    <rPh sb="5" eb="7">
      <t>ジカン</t>
    </rPh>
    <phoneticPr fontId="3"/>
  </si>
  <si>
    <t>・視察終了時間</t>
    <rPh sb="1" eb="3">
      <t>シサツ</t>
    </rPh>
    <rPh sb="3" eb="5">
      <t>シュウリョウ</t>
    </rPh>
    <rPh sb="5" eb="7">
      <t>ジカン</t>
    </rPh>
    <phoneticPr fontId="3"/>
  </si>
  <si>
    <t>・視察項目数</t>
    <rPh sb="1" eb="3">
      <t>シサツ</t>
    </rPh>
    <rPh sb="3" eb="5">
      <t>コウモク</t>
    </rPh>
    <rPh sb="5" eb="6">
      <t>スウ</t>
    </rPh>
    <phoneticPr fontId="3"/>
  </si>
  <si>
    <t>・視察項目①</t>
    <rPh sb="1" eb="3">
      <t>シサツ</t>
    </rPh>
    <rPh sb="3" eb="5">
      <t>コウモク</t>
    </rPh>
    <phoneticPr fontId="3"/>
  </si>
  <si>
    <t>・視察項目②</t>
    <rPh sb="1" eb="3">
      <t>シサツ</t>
    </rPh>
    <rPh sb="3" eb="5">
      <t>コウモク</t>
    </rPh>
    <phoneticPr fontId="3"/>
  </si>
  <si>
    <t>【書式を整える場所　※基本的に計算式は修正不要】</t>
    <rPh sb="1" eb="3">
      <t>ショシキ</t>
    </rPh>
    <rPh sb="4" eb="5">
      <t>トトノ</t>
    </rPh>
    <rPh sb="7" eb="9">
      <t>バショ</t>
    </rPh>
    <rPh sb="11" eb="14">
      <t>キホンテキ</t>
    </rPh>
    <rPh sb="15" eb="18">
      <t>ケイサンシキ</t>
    </rPh>
    <rPh sb="19" eb="21">
      <t>シュウセイ</t>
    </rPh>
    <rPh sb="21" eb="23">
      <t>フヨウ</t>
    </rPh>
    <phoneticPr fontId="3"/>
  </si>
  <si>
    <t>連絡先</t>
    <rPh sb="0" eb="3">
      <t>レンラクサキ</t>
    </rPh>
    <phoneticPr fontId="3"/>
  </si>
  <si>
    <t>杉並（すぎなみ）</t>
    <rPh sb="0" eb="2">
      <t>スギナミ</t>
    </rPh>
    <phoneticPr fontId="3"/>
  </si>
  <si>
    <t>杉並 太郎</t>
    <rPh sb="0" eb="2">
      <t>スギナミ</t>
    </rPh>
    <rPh sb="3" eb="5">
      <t>タロウ</t>
    </rPh>
    <phoneticPr fontId="3"/>
  </si>
  <si>
    <t>杉並区阿佐谷南1丁目15番1号</t>
  </si>
  <si>
    <t>または</t>
    <phoneticPr fontId="3"/>
  </si>
  <si>
    <t>東京メトロ丸ノ内線「南阿佐ケ谷駅」徒歩１分</t>
    <phoneticPr fontId="3"/>
  </si>
  <si>
    <t>JR中央線「阿佐ケ谷駅」（南口）徒歩７分</t>
    <phoneticPr fontId="3"/>
  </si>
  <si>
    <t>★視察項目②がない場合はこの行削除。 また長い場合は適宜調整</t>
    <rPh sb="1" eb="3">
      <t>シサツ</t>
    </rPh>
    <rPh sb="3" eb="5">
      <t>コウモク</t>
    </rPh>
    <rPh sb="9" eb="11">
      <t>バアイ</t>
    </rPh>
    <rPh sb="14" eb="17">
      <t>ギョウサクジョ</t>
    </rPh>
    <rPh sb="21" eb="22">
      <t>ナガ</t>
    </rPh>
    <rPh sb="23" eb="25">
      <t>バアイ</t>
    </rPh>
    <rPh sb="26" eb="28">
      <t>テキギ</t>
    </rPh>
    <rPh sb="28" eb="30">
      <t>チョウセイ</t>
    </rPh>
    <phoneticPr fontId="3"/>
  </si>
  <si>
    <t>●このシートは、受入可能となった時に申込元事務局に送付する。
●送付にあたっては、表示内容等を適宜修正し（計算式で自動表示される内容では適切な表現にならないものなど）PDF化したものを使用すること</t>
    <rPh sb="8" eb="10">
      <t>ウケイレ</t>
    </rPh>
    <rPh sb="10" eb="12">
      <t>カノウ</t>
    </rPh>
    <rPh sb="16" eb="17">
      <t>トキ</t>
    </rPh>
    <rPh sb="18" eb="20">
      <t>モウシコミ</t>
    </rPh>
    <rPh sb="20" eb="21">
      <t>モト</t>
    </rPh>
    <rPh sb="21" eb="24">
      <t>ジムキョク</t>
    </rPh>
    <rPh sb="25" eb="27">
      <t>ソウフ</t>
    </rPh>
    <rPh sb="32" eb="34">
      <t>ソウフ</t>
    </rPh>
    <rPh sb="41" eb="43">
      <t>ヒョウジ</t>
    </rPh>
    <rPh sb="43" eb="45">
      <t>ナイヨウ</t>
    </rPh>
    <rPh sb="45" eb="46">
      <t>トウ</t>
    </rPh>
    <rPh sb="47" eb="49">
      <t>テキギ</t>
    </rPh>
    <rPh sb="49" eb="51">
      <t>シュウセイ</t>
    </rPh>
    <rPh sb="53" eb="56">
      <t>ケイサンシキ</t>
    </rPh>
    <rPh sb="57" eb="59">
      <t>ジドウ</t>
    </rPh>
    <rPh sb="59" eb="61">
      <t>ヒョウジ</t>
    </rPh>
    <rPh sb="64" eb="66">
      <t>ナイヨウ</t>
    </rPh>
    <rPh sb="68" eb="70">
      <t>テキセツ</t>
    </rPh>
    <rPh sb="71" eb="73">
      <t>ヒョウゲン</t>
    </rPh>
    <rPh sb="86" eb="87">
      <t>カ</t>
    </rPh>
    <rPh sb="92" eb="94">
      <t>シヨウ</t>
    </rPh>
    <phoneticPr fontId="3"/>
  </si>
  <si>
    <t>○</t>
    <phoneticPr fontId="3"/>
  </si>
  <si>
    <t>○</t>
    <phoneticPr fontId="3"/>
  </si>
  <si>
    <t>住　　所</t>
    <rPh sb="0" eb="1">
      <t>ジュウ</t>
    </rPh>
    <rPh sb="3" eb="4">
      <t>ショ</t>
    </rPh>
    <phoneticPr fontId="3"/>
  </si>
  <si>
    <t>○</t>
    <phoneticPr fontId="3"/>
  </si>
  <si>
    <t>交通案内</t>
  </si>
  <si>
    <t>区役所中棟１階 総合受付　 ※到着されましたら、総合受付の職員にお声掛けください。</t>
    <phoneticPr fontId="3"/>
  </si>
  <si>
    <t xml:space="preserve">          月　　　　日（　　　）</t>
    <rPh sb="10" eb="11">
      <t>ツキ</t>
    </rPh>
    <rPh sb="15" eb="16">
      <t>ヒ</t>
    </rPh>
    <phoneticPr fontId="3"/>
  </si>
  <si>
    <t>視察に関する現時点の状況は以下のとおりです。</t>
    <phoneticPr fontId="3"/>
  </si>
  <si>
    <t>【視察内容】</t>
    <rPh sb="1" eb="3">
      <t>シサツ</t>
    </rPh>
    <rPh sb="3" eb="5">
      <t>ナイヨウ</t>
    </rPh>
    <phoneticPr fontId="3"/>
  </si>
  <si>
    <t>　○視 察 者</t>
    <rPh sb="2" eb="3">
      <t>シ</t>
    </rPh>
    <rPh sb="4" eb="5">
      <t>サッ</t>
    </rPh>
    <rPh sb="6" eb="7">
      <t>シャ</t>
    </rPh>
    <phoneticPr fontId="3"/>
  </si>
  <si>
    <t>　○視察項目</t>
    <rPh sb="2" eb="4">
      <t>シサツ</t>
    </rPh>
    <rPh sb="4" eb="6">
      <t>コウモク</t>
    </rPh>
    <phoneticPr fontId="3"/>
  </si>
  <si>
    <t>なお、区議会事務局からの依頼文は先方の依頼文が届きましたらお送りします。</t>
    <rPh sb="3" eb="9">
      <t>クギカイジムキョク</t>
    </rPh>
    <rPh sb="16" eb="18">
      <t>センポウ</t>
    </rPh>
    <phoneticPr fontId="3"/>
  </si>
  <si>
    <t>お忙しいところお手数お掛けしますが、当日までどうぞよろしくお願いします。</t>
  </si>
  <si>
    <t>お世話になっております。</t>
    <rPh sb="1" eb="3">
      <t>セワ</t>
    </rPh>
    <phoneticPr fontId="3"/>
  </si>
  <si>
    <t>第2委員会室</t>
    <phoneticPr fontId="3"/>
  </si>
  <si>
    <t>理事者控室</t>
    <phoneticPr fontId="3"/>
  </si>
  <si>
    <t>第1委員会室</t>
    <phoneticPr fontId="3"/>
  </si>
  <si>
    <t>第3・4委員会室</t>
    <rPh sb="0" eb="1">
      <t>ダイ</t>
    </rPh>
    <phoneticPr fontId="3"/>
  </si>
  <si>
    <t>議長応接室</t>
    <phoneticPr fontId="3"/>
  </si>
  <si>
    <t>中棟3階</t>
    <rPh sb="0" eb="1">
      <t>ナカ</t>
    </rPh>
    <rPh sb="1" eb="2">
      <t>トウ</t>
    </rPh>
    <rPh sb="3" eb="4">
      <t>カイ</t>
    </rPh>
    <phoneticPr fontId="3"/>
  </si>
  <si>
    <t>中棟4階</t>
    <rPh sb="0" eb="1">
      <t>ナカ</t>
    </rPh>
    <rPh sb="1" eb="2">
      <t>トウ</t>
    </rPh>
    <rPh sb="3" eb="4">
      <t>カイ</t>
    </rPh>
    <phoneticPr fontId="3"/>
  </si>
  <si>
    <t>中棟5階</t>
    <rPh sb="0" eb="1">
      <t>ナカ</t>
    </rPh>
    <rPh sb="1" eb="2">
      <t>トウ</t>
    </rPh>
    <rPh sb="3" eb="4">
      <t>カイ</t>
    </rPh>
    <phoneticPr fontId="3"/>
  </si>
  <si>
    <t>議員会議室Ⅰ</t>
    <rPh sb="0" eb="2">
      <t>ギイン</t>
    </rPh>
    <rPh sb="2" eb="5">
      <t>カイギシツ</t>
    </rPh>
    <phoneticPr fontId="3"/>
  </si>
  <si>
    <t>中棟</t>
    <rPh sb="0" eb="1">
      <t>ナカ</t>
    </rPh>
    <rPh sb="1" eb="2">
      <t>トウ</t>
    </rPh>
    <phoneticPr fontId="3"/>
  </si>
  <si>
    <t>場所</t>
    <rPh sb="0" eb="2">
      <t>バショ</t>
    </rPh>
    <phoneticPr fontId="3"/>
  </si>
  <si>
    <t xml:space="preserve">          </t>
    <phoneticPr fontId="3"/>
  </si>
  <si>
    <t>議員</t>
    <phoneticPr fontId="3"/>
  </si>
  <si>
    <t>　○日   時</t>
    <phoneticPr fontId="3"/>
  </si>
  <si>
    <t>　○会   場</t>
    <rPh sb="2" eb="3">
      <t>カイ</t>
    </rPh>
    <rPh sb="6" eb="7">
      <t>バ</t>
    </rPh>
    <phoneticPr fontId="3"/>
  </si>
  <si>
    <t>↓ここより左側を申込元に送付（印刷範囲を確認）</t>
    <rPh sb="5" eb="7">
      <t>ヒダリガワ</t>
    </rPh>
    <rPh sb="8" eb="10">
      <t>モウシコミ</t>
    </rPh>
    <rPh sb="10" eb="11">
      <t>モト</t>
    </rPh>
    <rPh sb="12" eb="14">
      <t>ソウフ</t>
    </rPh>
    <rPh sb="15" eb="17">
      <t>インサツ</t>
    </rPh>
    <rPh sb="17" eb="19">
      <t>ハンイ</t>
    </rPh>
    <rPh sb="20" eb="22">
      <t>カクニン</t>
    </rPh>
    <phoneticPr fontId="3"/>
  </si>
  <si>
    <t>○受入れ確定後の担当課宛第一報メール（青色のセルをコピペ&amp;適宜補記して担当課にメール送信）</t>
    <rPh sb="1" eb="3">
      <t>ウケイ</t>
    </rPh>
    <rPh sb="4" eb="6">
      <t>カクテイ</t>
    </rPh>
    <rPh sb="6" eb="7">
      <t>ゴ</t>
    </rPh>
    <rPh sb="8" eb="10">
      <t>タントウ</t>
    </rPh>
    <rPh sb="10" eb="11">
      <t>カ</t>
    </rPh>
    <rPh sb="11" eb="12">
      <t>アテ</t>
    </rPh>
    <rPh sb="12" eb="13">
      <t>ダイ</t>
    </rPh>
    <rPh sb="13" eb="15">
      <t>イッポウ</t>
    </rPh>
    <rPh sb="19" eb="21">
      <t>アオイロ</t>
    </rPh>
    <rPh sb="29" eb="31">
      <t>テキギ</t>
    </rPh>
    <rPh sb="31" eb="33">
      <t>ホキ</t>
    </rPh>
    <rPh sb="35" eb="37">
      <t>タントウ</t>
    </rPh>
    <rPh sb="37" eb="38">
      <t>カ</t>
    </rPh>
    <rPh sb="42" eb="44">
      <t>ソウシン</t>
    </rPh>
    <phoneticPr fontId="3"/>
  </si>
  <si>
    <t>【事務連絡送付前に入力】</t>
    <rPh sb="1" eb="3">
      <t>ジム</t>
    </rPh>
    <rPh sb="3" eb="5">
      <t>レンラク</t>
    </rPh>
    <rPh sb="5" eb="7">
      <t>ソウフ</t>
    </rPh>
    <rPh sb="7" eb="8">
      <t>マエ</t>
    </rPh>
    <rPh sb="9" eb="11">
      <t>ニュウリョク</t>
    </rPh>
    <phoneticPr fontId="3"/>
  </si>
  <si>
    <t>令和4年6月版</t>
    <rPh sb="0" eb="2">
      <t>レイワ</t>
    </rPh>
    <rPh sb="3" eb="4">
      <t>ネン</t>
    </rPh>
    <rPh sb="5" eb="6">
      <t>ツキ</t>
    </rPh>
    <rPh sb="6" eb="7">
      <t>バン</t>
    </rPh>
    <phoneticPr fontId="3"/>
  </si>
  <si>
    <t>【記入例】　杉 並 区 議 会 行 政 視 察 申 込 書</t>
    <rPh sb="1" eb="3">
      <t>キニュウ</t>
    </rPh>
    <rPh sb="3" eb="4">
      <t>レイ</t>
    </rPh>
    <rPh sb="6" eb="7">
      <t>スギ</t>
    </rPh>
    <rPh sb="8" eb="9">
      <t>ナミ</t>
    </rPh>
    <rPh sb="10" eb="11">
      <t>ク</t>
    </rPh>
    <rPh sb="12" eb="13">
      <t>ギ</t>
    </rPh>
    <rPh sb="14" eb="15">
      <t>カイ</t>
    </rPh>
    <rPh sb="16" eb="17">
      <t>ギョウ</t>
    </rPh>
    <rPh sb="18" eb="19">
      <t>セイ</t>
    </rPh>
    <rPh sb="20" eb="21">
      <t>シ</t>
    </rPh>
    <rPh sb="22" eb="23">
      <t>サッ</t>
    </rPh>
    <rPh sb="24" eb="25">
      <t>サル</t>
    </rPh>
    <rPh sb="26" eb="27">
      <t>コ</t>
    </rPh>
    <rPh sb="28" eb="29">
      <t>ショ</t>
    </rPh>
    <phoneticPr fontId="3"/>
  </si>
  <si>
    <t>東京</t>
    <rPh sb="0" eb="2">
      <t>トウキョウ</t>
    </rPh>
    <phoneticPr fontId="3"/>
  </si>
  <si>
    <t>都</t>
  </si>
  <si>
    <t>杉並</t>
    <rPh sb="0" eb="2">
      <t>スギナミ</t>
    </rPh>
    <phoneticPr fontId="3"/>
  </si>
  <si>
    <t>区</t>
  </si>
  <si>
    <t>〇○〇〇委員会</t>
    <rPh sb="4" eb="7">
      <t>イインカイ</t>
    </rPh>
    <phoneticPr fontId="1"/>
  </si>
  <si>
    <t>☑</t>
  </si>
  <si>
    <t>1</t>
    <phoneticPr fontId="3"/>
  </si>
  <si>
    <t>14</t>
  </si>
  <si>
    <t>：</t>
    <phoneticPr fontId="3"/>
  </si>
  <si>
    <t>00</t>
  </si>
  <si>
    <t>～</t>
    <phoneticPr fontId="3"/>
  </si>
  <si>
    <t>15</t>
  </si>
  <si>
    <t>30</t>
  </si>
  <si>
    <t>2</t>
    <phoneticPr fontId="3"/>
  </si>
  <si>
    <t>：</t>
    <phoneticPr fontId="3"/>
  </si>
  <si>
    <t>午後の1時間半程度</t>
    <rPh sb="0" eb="2">
      <t>ゴゴ</t>
    </rPh>
    <rPh sb="4" eb="7">
      <t>ジカンハン</t>
    </rPh>
    <rPh sb="7" eb="9">
      <t>テイド</t>
    </rPh>
    <phoneticPr fontId="3"/>
  </si>
  <si>
    <t>3</t>
    <phoneticPr fontId="3"/>
  </si>
  <si>
    <t>：</t>
    <phoneticPr fontId="3"/>
  </si>
  <si>
    <t>○○事業について
　・事業の概要
　・事業開始までの経緯
　・事業開始後の実績
　・今後の展開や課題</t>
    <phoneticPr fontId="3"/>
  </si>
  <si>
    <t>）</t>
    <phoneticPr fontId="3"/>
  </si>
  <si>
    <t>区議会事務局調査担当　杉並 花子</t>
    <rPh sb="0" eb="10">
      <t>クギカイジムキョクチョウサタントウ</t>
    </rPh>
    <rPh sb="11" eb="13">
      <t>スギナミ</t>
    </rPh>
    <rPh sb="14" eb="16">
      <t>ハナコ</t>
    </rPh>
    <phoneticPr fontId="1"/>
  </si>
  <si>
    <t>03-3312-6857</t>
  </si>
  <si>
    <t>E‐mail</t>
    <phoneticPr fontId="3"/>
  </si>
  <si>
    <t>gikai-chosa @city. suginami.lg.jp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</si>
</sst>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09]h:mm\ AM/PM;@"/>
    <numFmt numFmtId="177" formatCode="0_);\(0\)"/>
    <numFmt numFmtId="178" formatCode="m&quot;月&quot;d&quot;日 （&quot;\ aaa\ &quot;）&quot;"/>
    <numFmt numFmtId="179" formatCode="[$-411]ggge&quot;年&quot;m&quot;月&quot;d&quot;日（&quot;aaa&quot;）&quot;"/>
    <numFmt numFmtId="180" formatCode="[$-411]AM/PM\ h&quot; 時 &quot;m&quot; 分&quot;"/>
    <numFmt numFmtId="181" formatCode="0_ "/>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name val="ＭＳ Ｐゴシック"/>
      <family val="3"/>
      <charset val="128"/>
    </font>
    <font>
      <sz val="9"/>
      <color indexed="81"/>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b/>
      <sz val="14"/>
      <name val="ＭＳ Ｐゴシック"/>
      <family val="3"/>
      <charset val="128"/>
    </font>
    <font>
      <sz val="8"/>
      <name val="ＭＳ ゴシック"/>
      <family val="3"/>
      <charset val="128"/>
    </font>
    <font>
      <sz val="9"/>
      <name val="ＭＳ Ｐゴシック"/>
      <family val="3"/>
      <charset val="128"/>
    </font>
    <font>
      <sz val="11"/>
      <color theme="2" tint="-9.9978637043366805E-2"/>
      <name val="ＭＳ Ｐゴシック"/>
      <family val="3"/>
      <charset val="128"/>
    </font>
    <font>
      <sz val="11"/>
      <color rgb="FFFF0000"/>
      <name val="ＭＳ Ｐゴシック"/>
      <family val="3"/>
      <charset val="128"/>
    </font>
    <font>
      <sz val="9"/>
      <color theme="1" tint="0.14999847407452621"/>
      <name val="ＭＳ Ｐゴシック"/>
      <family val="3"/>
      <charset val="128"/>
    </font>
    <font>
      <b/>
      <u/>
      <sz val="9"/>
      <color rgb="FFFF0000"/>
      <name val="ＭＳ Ｐゴシック"/>
      <family val="3"/>
      <charset val="128"/>
    </font>
    <font>
      <sz val="11"/>
      <name val="ＭＳ Ｐ明朝"/>
      <family val="1"/>
      <charset val="128"/>
    </font>
    <font>
      <sz val="10"/>
      <name val="游ゴシック Light"/>
      <family val="3"/>
      <charset val="128"/>
    </font>
    <font>
      <b/>
      <sz val="10"/>
      <name val="游ゴシック Light"/>
      <family val="3"/>
      <charset val="128"/>
    </font>
    <font>
      <sz val="10"/>
      <color rgb="FFFF0000"/>
      <name val="游ゴシック Light"/>
      <family val="3"/>
      <charset val="128"/>
    </font>
    <font>
      <sz val="10"/>
      <name val="ＭＳ Ｐ明朝"/>
      <family val="1"/>
      <charset val="128"/>
    </font>
    <font>
      <sz val="9"/>
      <color theme="1" tint="0.34998626667073579"/>
      <name val="ＭＳ Ｐゴシック"/>
      <family val="3"/>
      <charset val="128"/>
    </font>
    <font>
      <sz val="11"/>
      <color theme="1" tint="0.34998626667073579"/>
      <name val="ＭＳ Ｐゴシック"/>
      <family val="3"/>
      <charset val="128"/>
    </font>
    <font>
      <sz val="10"/>
      <color theme="1" tint="0.34998626667073579"/>
      <name val="游ゴシック Light"/>
      <family val="3"/>
      <charset val="128"/>
    </font>
    <font>
      <sz val="12"/>
      <name val="游ゴシック Light"/>
      <family val="3"/>
      <charset val="128"/>
    </font>
    <font>
      <sz val="8"/>
      <color theme="0" tint="-0.249977111117893"/>
      <name val="ＭＳ ゴシック"/>
      <family val="3"/>
      <charset val="128"/>
    </font>
    <font>
      <sz val="12"/>
      <color theme="1"/>
      <name val="ＭＳ Ｐ明朝"/>
      <family val="1"/>
      <charset val="128"/>
    </font>
    <font>
      <sz val="12"/>
      <color theme="1"/>
      <name val="ＭＳ 明朝"/>
      <family val="1"/>
      <charset val="128"/>
    </font>
    <font>
      <sz val="6"/>
      <color theme="0" tint="-0.499984740745262"/>
      <name val="ＭＳ 明朝"/>
      <family val="1"/>
      <charset val="128"/>
    </font>
    <font>
      <sz val="12"/>
      <name val="ＭＳ 明朝"/>
      <family val="1"/>
      <charset val="128"/>
    </font>
    <font>
      <sz val="12"/>
      <color theme="0" tint="-0.34998626667073579"/>
      <name val="ＭＳ 明朝"/>
      <family val="1"/>
      <charset val="128"/>
    </font>
    <font>
      <sz val="6"/>
      <color theme="0" tint="-0.34998626667073579"/>
      <name val="ＭＳ 明朝"/>
      <family val="1"/>
      <charset val="128"/>
    </font>
    <font>
      <sz val="10"/>
      <color theme="1"/>
      <name val="ＭＳ Ｐゴシック"/>
      <family val="3"/>
      <charset val="128"/>
    </font>
    <font>
      <sz val="10"/>
      <color theme="1"/>
      <name val="ＭＳ ゴシック"/>
      <family val="3"/>
      <charset val="128"/>
    </font>
    <font>
      <sz val="10"/>
      <color theme="1" tint="0.499984740745262"/>
      <name val="ＭＳ Ｐゴシック"/>
      <family val="3"/>
      <charset val="128"/>
    </font>
    <font>
      <b/>
      <sz val="10"/>
      <color rgb="FFFF0000"/>
      <name val="ＭＳ ゴシック"/>
      <family val="3"/>
      <charset val="128"/>
    </font>
    <font>
      <sz val="12"/>
      <name val="ＭＳ Ｐ明朝"/>
      <family val="1"/>
      <charset val="128"/>
    </font>
    <font>
      <sz val="8"/>
      <color theme="1"/>
      <name val="ＭＳ Ｐゴシック"/>
      <family val="3"/>
      <charset val="128"/>
    </font>
    <font>
      <sz val="11"/>
      <color theme="1"/>
      <name val="ＭＳ Ｐゴシック"/>
      <family val="3"/>
      <charset val="128"/>
    </font>
    <font>
      <b/>
      <sz val="9"/>
      <color indexed="81"/>
      <name val="ＭＳ Ｐゴシック"/>
      <family val="3"/>
      <charset val="128"/>
    </font>
    <font>
      <sz val="9"/>
      <color theme="1"/>
      <name val="ＭＳ Ｐゴシック"/>
      <family val="3"/>
      <charset val="128"/>
    </font>
    <font>
      <sz val="10"/>
      <color theme="1" tint="0.34998626667073579"/>
      <name val="ＭＳ Ｐゴシック"/>
      <family val="3"/>
      <charset val="128"/>
    </font>
    <font>
      <sz val="10"/>
      <color theme="1" tint="0.34998626667073579"/>
      <name val="ＭＳ ゴシック"/>
      <family val="3"/>
      <charset val="128"/>
    </font>
    <font>
      <b/>
      <sz val="12"/>
      <color rgb="FFFF0000"/>
      <name val="ＭＳ ゴシック"/>
      <family val="3"/>
      <charset val="128"/>
    </font>
    <font>
      <sz val="12"/>
      <color theme="1"/>
      <name val="ＭＳ ゴシック"/>
      <family val="3"/>
      <charset val="128"/>
    </font>
    <font>
      <sz val="11"/>
      <color theme="0" tint="-0.249977111117893"/>
      <name val="ＭＳ Ｐゴシック"/>
      <family val="3"/>
      <charset val="128"/>
    </font>
    <font>
      <sz val="10"/>
      <color theme="1" tint="0.499984740745262"/>
      <name val="ＭＳ ゴシック"/>
      <family val="3"/>
      <charset val="128"/>
    </font>
    <font>
      <sz val="11"/>
      <color theme="1" tint="0.499984740745262"/>
      <name val="ＭＳ ゴシック"/>
      <family val="3"/>
      <charset val="128"/>
    </font>
    <font>
      <sz val="11"/>
      <name val="ＭＳ 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
      <patternFill patternType="solid">
        <fgColor rgb="FFE7FFFF"/>
        <bgColor indexed="64"/>
      </patternFill>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ECFF"/>
        <bgColor indexed="64"/>
      </patternFill>
    </fill>
  </fills>
  <borders count="6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diagonal/>
    </border>
    <border>
      <left/>
      <right/>
      <top style="hair">
        <color indexed="64"/>
      </top>
      <bottom style="hair">
        <color indexed="64"/>
      </bottom>
      <diagonal/>
    </border>
    <border>
      <left style="medium">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medium">
        <color indexed="64"/>
      </left>
      <right style="hair">
        <color indexed="64"/>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medium">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thick">
        <color rgb="FFFF9966"/>
      </left>
      <right/>
      <top style="thick">
        <color rgb="FFFF9966"/>
      </top>
      <bottom/>
      <diagonal/>
    </border>
    <border>
      <left/>
      <right style="thick">
        <color rgb="FFFF9966"/>
      </right>
      <top style="thick">
        <color rgb="FFFF9966"/>
      </top>
      <bottom/>
      <diagonal/>
    </border>
    <border>
      <left style="thick">
        <color rgb="FFFF9966"/>
      </left>
      <right/>
      <top/>
      <bottom/>
      <diagonal/>
    </border>
    <border>
      <left/>
      <right style="thick">
        <color rgb="FFFF9966"/>
      </right>
      <top/>
      <bottom/>
      <diagonal/>
    </border>
    <border>
      <left style="thick">
        <color rgb="FFFF9966"/>
      </left>
      <right/>
      <top/>
      <bottom style="thick">
        <color rgb="FFFF9966"/>
      </bottom>
      <diagonal/>
    </border>
    <border>
      <left/>
      <right style="thick">
        <color rgb="FFFF9966"/>
      </right>
      <top/>
      <bottom style="thick">
        <color rgb="FFFF9966"/>
      </bottom>
      <diagonal/>
    </border>
    <border>
      <left style="hair">
        <color theme="1"/>
      </left>
      <right style="hair">
        <color theme="1"/>
      </right>
      <top style="hair">
        <color theme="1"/>
      </top>
      <bottom style="hair">
        <color theme="1"/>
      </bottom>
      <diagonal/>
    </border>
    <border>
      <left style="hair">
        <color theme="0" tint="-0.499984740745262"/>
      </left>
      <right style="hair">
        <color theme="0" tint="-0.499984740745262"/>
      </right>
      <top style="hair">
        <color theme="0" tint="-0.499984740745262"/>
      </top>
      <bottom style="hair">
        <color theme="0" tint="-0.499984740745262"/>
      </bottom>
      <diagonal/>
    </border>
  </borders>
  <cellStyleXfs count="2">
    <xf numFmtId="0" fontId="0" fillId="0" borderId="0">
      <alignment vertical="center"/>
    </xf>
    <xf numFmtId="0" fontId="2" fillId="0" borderId="0">
      <alignment vertical="center"/>
    </xf>
  </cellStyleXfs>
  <cellXfs count="283">
    <xf numFmtId="0" fontId="0" fillId="0" borderId="0" xfId="0">
      <alignment vertical="center"/>
    </xf>
    <xf numFmtId="0" fontId="0" fillId="0" borderId="0" xfId="0" applyFont="1" applyAlignment="1" applyProtection="1">
      <alignment horizontal="center" vertical="center"/>
    </xf>
    <xf numFmtId="0" fontId="0" fillId="0" borderId="0"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 xfId="0" applyFont="1" applyBorder="1" applyAlignment="1" applyProtection="1">
      <alignment vertical="center"/>
    </xf>
    <xf numFmtId="0" fontId="0" fillId="0" borderId="0" xfId="0" applyFont="1" applyBorder="1" applyAlignment="1" applyProtection="1">
      <alignment vertical="center"/>
      <protection locked="0"/>
    </xf>
    <xf numFmtId="0" fontId="0" fillId="0" borderId="2" xfId="0" applyFont="1" applyBorder="1" applyAlignment="1" applyProtection="1">
      <alignment horizontal="center" vertical="center"/>
      <protection locked="0"/>
    </xf>
    <xf numFmtId="0" fontId="0" fillId="0" borderId="4" xfId="0" applyFont="1" applyBorder="1" applyAlignment="1" applyProtection="1">
      <alignment vertical="center"/>
      <protection locked="0"/>
    </xf>
    <xf numFmtId="0" fontId="0" fillId="2" borderId="6" xfId="0" applyFont="1" applyFill="1" applyBorder="1" applyAlignment="1" applyProtection="1">
      <alignment horizontal="distributed" vertical="distributed" indent="1"/>
    </xf>
    <xf numFmtId="0" fontId="7" fillId="0" borderId="9" xfId="0" applyFont="1" applyBorder="1" applyAlignment="1" applyProtection="1">
      <alignment horizontal="distributed" vertical="center" indent="1"/>
    </xf>
    <xf numFmtId="0" fontId="7" fillId="0" borderId="10" xfId="0" applyFont="1" applyBorder="1" applyAlignment="1" applyProtection="1">
      <alignment horizontal="distributed" vertical="center" indent="1"/>
    </xf>
    <xf numFmtId="0" fontId="6" fillId="0" borderId="1" xfId="0" applyFont="1" applyBorder="1" applyAlignment="1" applyProtection="1">
      <alignment horizontal="center" vertical="center"/>
    </xf>
    <xf numFmtId="0" fontId="6" fillId="0" borderId="11" xfId="0" applyFont="1" applyBorder="1" applyAlignment="1" applyProtection="1">
      <alignment horizontal="center" vertical="center"/>
    </xf>
    <xf numFmtId="0" fontId="0" fillId="0" borderId="3" xfId="0" applyFont="1" applyBorder="1" applyAlignment="1" applyProtection="1">
      <alignment vertical="center"/>
      <protection locked="0"/>
    </xf>
    <xf numFmtId="0" fontId="0" fillId="0" borderId="3" xfId="0" applyFont="1" applyBorder="1" applyAlignment="1" applyProtection="1">
      <alignment vertical="center"/>
    </xf>
    <xf numFmtId="0" fontId="0" fillId="0" borderId="4" xfId="0" applyFont="1" applyBorder="1" applyAlignment="1" applyProtection="1">
      <alignment vertical="center"/>
    </xf>
    <xf numFmtId="0" fontId="7" fillId="0" borderId="3" xfId="0" applyFont="1" applyBorder="1" applyAlignment="1" applyProtection="1">
      <alignment horizontal="right" vertical="center"/>
      <protection locked="0"/>
    </xf>
    <xf numFmtId="0" fontId="7" fillId="0" borderId="3" xfId="0" applyFont="1" applyBorder="1" applyAlignment="1" applyProtection="1">
      <alignment horizontal="right" vertical="center"/>
    </xf>
    <xf numFmtId="0" fontId="0" fillId="2" borderId="14" xfId="0" applyFont="1" applyFill="1" applyBorder="1" applyAlignment="1" applyProtection="1">
      <alignment horizontal="distributed" vertical="distributed" indent="1"/>
    </xf>
    <xf numFmtId="0" fontId="0" fillId="2" borderId="14" xfId="0" applyFont="1" applyFill="1" applyBorder="1" applyAlignment="1" applyProtection="1">
      <alignment horizontal="distributed" vertical="distributed" indent="1"/>
    </xf>
    <xf numFmtId="0" fontId="0" fillId="0" borderId="16" xfId="0" applyFont="1" applyBorder="1" applyAlignment="1" applyProtection="1">
      <alignment vertical="center"/>
    </xf>
    <xf numFmtId="0" fontId="0" fillId="0" borderId="17" xfId="0" applyFont="1" applyBorder="1" applyAlignment="1" applyProtection="1">
      <alignment horizontal="center" vertical="center"/>
      <protection locked="0"/>
    </xf>
    <xf numFmtId="0" fontId="6" fillId="0" borderId="3" xfId="0" applyFont="1" applyBorder="1" applyAlignment="1" applyProtection="1">
      <alignment vertical="center"/>
      <protection locked="0"/>
    </xf>
    <xf numFmtId="0" fontId="7" fillId="0" borderId="19" xfId="0" applyFont="1" applyBorder="1" applyAlignment="1" applyProtection="1">
      <alignment horizontal="distributed" vertical="center" indent="1"/>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Border="1" applyAlignment="1" applyProtection="1">
      <alignment horizontal="left" vertical="center"/>
    </xf>
    <xf numFmtId="0" fontId="9" fillId="0" borderId="0" xfId="0" applyFont="1" applyBorder="1" applyAlignment="1" applyProtection="1">
      <alignment vertical="center"/>
    </xf>
    <xf numFmtId="0" fontId="0" fillId="0" borderId="0" xfId="0" applyFont="1" applyAlignment="1" applyProtection="1">
      <alignment vertical="center"/>
      <protection locked="0"/>
    </xf>
    <xf numFmtId="0" fontId="0" fillId="0" borderId="0" xfId="0" applyFont="1" applyFill="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13" fillId="0" borderId="0" xfId="0" applyFont="1" applyFill="1">
      <alignment vertical="center"/>
    </xf>
    <xf numFmtId="0" fontId="13" fillId="0" borderId="0" xfId="0" applyFont="1" applyFill="1" applyAlignment="1">
      <alignment vertical="center"/>
    </xf>
    <xf numFmtId="0" fontId="14" fillId="0" borderId="0" xfId="0" applyFont="1" applyFill="1">
      <alignment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0" fontId="0" fillId="0" borderId="0" xfId="0" applyFont="1" applyAlignment="1" applyProtection="1">
      <alignment horizontal="left" vertical="center"/>
    </xf>
    <xf numFmtId="0" fontId="7" fillId="0" borderId="0" xfId="0" applyFont="1" applyBorder="1" applyAlignment="1" applyProtection="1">
      <alignment vertical="center"/>
    </xf>
    <xf numFmtId="0" fontId="0" fillId="2" borderId="20" xfId="0" applyFont="1" applyFill="1" applyBorder="1" applyAlignment="1" applyProtection="1">
      <alignment vertical="center"/>
    </xf>
    <xf numFmtId="0" fontId="11" fillId="0" borderId="0" xfId="0" applyFont="1" applyFill="1" applyBorder="1" applyAlignment="1" applyProtection="1">
      <alignment horizontal="right"/>
    </xf>
    <xf numFmtId="0" fontId="6" fillId="0" borderId="1" xfId="0" applyFont="1" applyBorder="1" applyAlignment="1" applyProtection="1">
      <alignment horizontal="left" vertical="center"/>
    </xf>
    <xf numFmtId="0" fontId="0" fillId="0" borderId="20" xfId="0" applyFont="1" applyFill="1" applyBorder="1" applyAlignment="1" applyProtection="1">
      <alignment vertical="center"/>
      <protection locked="0"/>
    </xf>
    <xf numFmtId="0" fontId="0" fillId="4" borderId="1" xfId="0" applyFont="1" applyFill="1" applyBorder="1" applyAlignment="1" applyProtection="1">
      <alignment vertical="center" shrinkToFit="1"/>
      <protection locked="0"/>
    </xf>
    <xf numFmtId="49" fontId="0" fillId="4" borderId="53" xfId="0" applyNumberFormat="1" applyFont="1" applyFill="1" applyBorder="1" applyAlignment="1" applyProtection="1">
      <alignment horizontal="center" vertical="center"/>
      <protection locked="0"/>
    </xf>
    <xf numFmtId="49" fontId="0" fillId="4" borderId="48" xfId="0" applyNumberFormat="1" applyFont="1" applyFill="1" applyBorder="1" applyAlignment="1" applyProtection="1">
      <alignment horizontal="center" vertical="center"/>
      <protection locked="0"/>
    </xf>
    <xf numFmtId="49" fontId="0" fillId="4" borderId="52" xfId="0" applyNumberFormat="1" applyFont="1" applyFill="1" applyBorder="1" applyAlignment="1" applyProtection="1">
      <alignment horizontal="center" vertical="center"/>
      <protection locked="0"/>
    </xf>
    <xf numFmtId="49" fontId="0" fillId="4" borderId="7" xfId="0" applyNumberFormat="1" applyFont="1" applyFill="1" applyBorder="1" applyAlignment="1" applyProtection="1">
      <alignment horizontal="center" vertical="center"/>
      <protection locked="0"/>
    </xf>
    <xf numFmtId="56" fontId="6" fillId="0" borderId="17" xfId="0" applyNumberFormat="1" applyFont="1" applyBorder="1" applyAlignment="1" applyProtection="1">
      <alignment vertical="center"/>
      <protection locked="0"/>
    </xf>
    <xf numFmtId="0" fontId="7" fillId="0" borderId="3"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xf>
    <xf numFmtId="0" fontId="7" fillId="0" borderId="34" xfId="0" applyFont="1" applyFill="1" applyBorder="1" applyAlignment="1" applyProtection="1">
      <alignment horizontal="center" vertical="center"/>
      <protection locked="0"/>
    </xf>
    <xf numFmtId="49" fontId="0" fillId="4" borderId="0" xfId="0" applyNumberFormat="1" applyFont="1" applyFill="1" applyBorder="1" applyAlignment="1" applyProtection="1">
      <alignment horizontal="center" vertical="center"/>
      <protection locked="0"/>
    </xf>
    <xf numFmtId="49" fontId="0" fillId="4" borderId="12" xfId="0" applyNumberFormat="1" applyFont="1" applyFill="1" applyBorder="1" applyAlignment="1" applyProtection="1">
      <alignment horizontal="center" vertical="center"/>
      <protection locked="0"/>
    </xf>
    <xf numFmtId="177" fontId="6" fillId="0" borderId="40" xfId="0" applyNumberFormat="1" applyFont="1" applyFill="1" applyBorder="1" applyAlignment="1" applyProtection="1">
      <alignment vertical="center" textRotation="255" wrapText="1"/>
    </xf>
    <xf numFmtId="49" fontId="18" fillId="0" borderId="52" xfId="0" applyNumberFormat="1" applyFont="1" applyFill="1" applyBorder="1" applyAlignment="1" applyProtection="1">
      <alignment horizontal="center" vertical="center"/>
      <protection locked="0"/>
    </xf>
    <xf numFmtId="49" fontId="18" fillId="0" borderId="7" xfId="0" applyNumberFormat="1" applyFont="1" applyFill="1" applyBorder="1" applyAlignment="1" applyProtection="1">
      <alignment horizontal="center" vertical="center"/>
      <protection locked="0"/>
    </xf>
    <xf numFmtId="0" fontId="18" fillId="0" borderId="0" xfId="0" applyFont="1" applyFill="1">
      <alignment vertical="center"/>
    </xf>
    <xf numFmtId="0" fontId="18" fillId="0" borderId="16" xfId="0" applyFont="1" applyBorder="1" applyAlignment="1" applyProtection="1">
      <alignment horizontal="center" vertical="center"/>
    </xf>
    <xf numFmtId="176" fontId="19" fillId="0" borderId="0" xfId="0" applyNumberFormat="1" applyFont="1" applyFill="1" applyBorder="1" applyAlignment="1" applyProtection="1">
      <alignment horizontal="center" vertical="center"/>
    </xf>
    <xf numFmtId="176" fontId="19" fillId="0" borderId="12" xfId="0" applyNumberFormat="1" applyFont="1" applyFill="1" applyBorder="1" applyAlignment="1" applyProtection="1">
      <alignment horizontal="center" vertical="center"/>
    </xf>
    <xf numFmtId="0" fontId="18" fillId="0" borderId="1" xfId="0" applyFont="1" applyBorder="1" applyAlignment="1" applyProtection="1">
      <alignment horizontal="center" vertical="center"/>
    </xf>
    <xf numFmtId="0" fontId="18" fillId="0" borderId="0" xfId="0" applyFont="1" applyBorder="1" applyAlignment="1" applyProtection="1">
      <alignment horizontal="left" vertical="center"/>
    </xf>
    <xf numFmtId="0" fontId="18" fillId="0" borderId="0" xfId="0" applyFont="1" applyBorder="1" applyAlignment="1" applyProtection="1">
      <alignment vertical="center"/>
      <protection locked="0"/>
    </xf>
    <xf numFmtId="0" fontId="18" fillId="0" borderId="2" xfId="0" applyFont="1" applyBorder="1" applyAlignment="1" applyProtection="1">
      <alignment horizontal="center" vertical="center"/>
      <protection locked="0"/>
    </xf>
    <xf numFmtId="0" fontId="18" fillId="0" borderId="0" xfId="0" applyFont="1" applyFill="1" applyBorder="1" applyAlignment="1" applyProtection="1">
      <alignment vertical="center"/>
    </xf>
    <xf numFmtId="0" fontId="20" fillId="0" borderId="0" xfId="0" applyFont="1" applyFill="1">
      <alignment vertical="center"/>
    </xf>
    <xf numFmtId="0" fontId="18" fillId="0" borderId="16" xfId="0" applyFont="1" applyBorder="1" applyAlignment="1" applyProtection="1">
      <alignment vertical="center"/>
    </xf>
    <xf numFmtId="0" fontId="19" fillId="0" borderId="0" xfId="0" applyFont="1" applyBorder="1" applyAlignment="1" applyProtection="1">
      <alignment horizontal="center" vertical="center"/>
    </xf>
    <xf numFmtId="0" fontId="19" fillId="0" borderId="12" xfId="0" applyFont="1" applyBorder="1" applyAlignment="1" applyProtection="1">
      <alignment horizontal="center" vertical="center"/>
    </xf>
    <xf numFmtId="0" fontId="18" fillId="0" borderId="24" xfId="0" applyFont="1" applyFill="1" applyBorder="1" applyAlignment="1" applyProtection="1">
      <alignment vertical="center"/>
      <protection locked="0"/>
    </xf>
    <xf numFmtId="0" fontId="18" fillId="0" borderId="3" xfId="0" applyFont="1" applyBorder="1" applyAlignment="1" applyProtection="1">
      <alignment horizontal="center" vertical="center"/>
      <protection locked="0"/>
    </xf>
    <xf numFmtId="0" fontId="20" fillId="0" borderId="0" xfId="0" applyFont="1" applyFill="1" applyAlignment="1">
      <alignment horizontal="center" vertical="center"/>
    </xf>
    <xf numFmtId="0" fontId="7" fillId="0" borderId="0" xfId="0" applyFont="1" applyBorder="1" applyAlignment="1" applyProtection="1">
      <alignment vertical="center"/>
      <protection locked="0"/>
    </xf>
    <xf numFmtId="177" fontId="0" fillId="0" borderId="49" xfId="0" quotePrefix="1" applyNumberFormat="1" applyFont="1" applyBorder="1" applyAlignment="1" applyProtection="1">
      <alignment horizontal="center" vertical="center"/>
    </xf>
    <xf numFmtId="177" fontId="0" fillId="0" borderId="7" xfId="0" quotePrefix="1" applyNumberFormat="1" applyFont="1" applyBorder="1" applyAlignment="1" applyProtection="1">
      <alignment horizontal="center" vertical="center"/>
    </xf>
    <xf numFmtId="177" fontId="6" fillId="2" borderId="7" xfId="0" quotePrefix="1" applyNumberFormat="1" applyFont="1" applyFill="1" applyBorder="1" applyAlignment="1" applyProtection="1">
      <alignment horizontal="center" vertical="center"/>
    </xf>
    <xf numFmtId="177" fontId="6" fillId="2" borderId="8" xfId="0" quotePrefix="1" applyNumberFormat="1" applyFont="1" applyFill="1" applyBorder="1" applyAlignment="1" applyProtection="1">
      <alignment horizontal="center" vertical="center"/>
    </xf>
    <xf numFmtId="0" fontId="6" fillId="0" borderId="5" xfId="0" applyFont="1" applyBorder="1" applyAlignment="1" applyProtection="1">
      <alignment horizontal="right" vertical="center"/>
      <protection locked="0"/>
    </xf>
    <xf numFmtId="0" fontId="0" fillId="0" borderId="2" xfId="0" applyFont="1" applyBorder="1" applyAlignment="1" applyProtection="1">
      <alignment horizontal="right" vertical="center"/>
      <protection locked="0"/>
    </xf>
    <xf numFmtId="0" fontId="23" fillId="0" borderId="0" xfId="0" applyFont="1" applyFill="1">
      <alignment vertical="center"/>
    </xf>
    <xf numFmtId="0" fontId="24" fillId="0" borderId="0" xfId="0" applyFont="1" applyFill="1">
      <alignment vertical="center"/>
    </xf>
    <xf numFmtId="0" fontId="22" fillId="0" borderId="0" xfId="0" applyFont="1" applyFill="1" applyAlignment="1">
      <alignment horizontal="left" vertical="top"/>
    </xf>
    <xf numFmtId="0" fontId="6" fillId="0" borderId="29" xfId="0" applyFont="1" applyBorder="1" applyAlignment="1" applyProtection="1">
      <alignment vertical="center" textRotation="255"/>
      <protection locked="0"/>
    </xf>
    <xf numFmtId="0" fontId="7" fillId="0" borderId="2" xfId="0" applyFont="1" applyFill="1" applyBorder="1" applyAlignment="1" applyProtection="1">
      <alignment vertical="center"/>
      <protection locked="0"/>
    </xf>
    <xf numFmtId="14" fontId="0" fillId="0" borderId="0" xfId="0" applyNumberFormat="1">
      <alignment vertical="center"/>
    </xf>
    <xf numFmtId="0" fontId="0" fillId="0" borderId="0" xfId="0" applyAlignment="1">
      <alignment horizontal="center" vertical="center"/>
    </xf>
    <xf numFmtId="0" fontId="0" fillId="2" borderId="5" xfId="0" applyFont="1" applyFill="1" applyBorder="1" applyAlignment="1" applyProtection="1">
      <alignment horizontal="center" vertical="center"/>
      <protection locked="0"/>
    </xf>
    <xf numFmtId="0" fontId="0" fillId="5" borderId="0" xfId="0" applyFill="1" applyAlignment="1">
      <alignment horizontal="center" vertical="center"/>
    </xf>
    <xf numFmtId="0" fontId="25" fillId="0" borderId="3" xfId="0" applyFont="1" applyBorder="1" applyAlignment="1" applyProtection="1">
      <alignment horizontal="right" vertical="center"/>
      <protection locked="0"/>
    </xf>
    <xf numFmtId="0" fontId="26" fillId="0" borderId="0" xfId="0" applyFont="1" applyFill="1" applyBorder="1" applyAlignment="1" applyProtection="1">
      <alignment horizontal="right" vertical="top"/>
    </xf>
    <xf numFmtId="0" fontId="0" fillId="0" borderId="0" xfId="0" applyAlignment="1">
      <alignment horizontal="left" vertical="center"/>
    </xf>
    <xf numFmtId="0" fontId="0" fillId="0" borderId="3" xfId="0" applyFont="1" applyBorder="1" applyAlignment="1" applyProtection="1">
      <alignment horizontal="center" vertical="center"/>
      <protection locked="0"/>
    </xf>
    <xf numFmtId="0" fontId="0" fillId="6" borderId="0" xfId="0" applyFill="1" applyAlignment="1">
      <alignment horizontal="center" vertical="center"/>
    </xf>
    <xf numFmtId="0" fontId="0" fillId="0" borderId="5" xfId="0" applyFont="1" applyBorder="1" applyAlignment="1" applyProtection="1">
      <alignment vertical="center"/>
      <protection locked="0"/>
    </xf>
    <xf numFmtId="0" fontId="28" fillId="0" borderId="0" xfId="1" applyFont="1">
      <alignment vertical="center"/>
    </xf>
    <xf numFmtId="0" fontId="28" fillId="0" borderId="0" xfId="1" applyFont="1" applyAlignment="1">
      <alignment vertical="center" shrinkToFit="1"/>
    </xf>
    <xf numFmtId="0" fontId="28" fillId="0" borderId="0" xfId="1" applyFont="1" applyAlignment="1">
      <alignment horizontal="left" vertical="center" shrinkToFit="1"/>
    </xf>
    <xf numFmtId="0" fontId="28" fillId="0" borderId="0" xfId="1" quotePrefix="1" applyFont="1" applyAlignment="1">
      <alignment horizontal="right" vertical="center"/>
    </xf>
    <xf numFmtId="0" fontId="28" fillId="0" borderId="0" xfId="1" applyFont="1" applyAlignment="1">
      <alignment horizontal="distributed" vertical="center"/>
    </xf>
    <xf numFmtId="0" fontId="28" fillId="0" borderId="0" xfId="1" applyFont="1" applyAlignment="1">
      <alignment horizontal="right" vertical="center"/>
    </xf>
    <xf numFmtId="0" fontId="28" fillId="0" borderId="0" xfId="1" applyFont="1" applyAlignment="1">
      <alignment horizontal="center" vertical="center"/>
    </xf>
    <xf numFmtId="58" fontId="28" fillId="0" borderId="0" xfId="1" applyNumberFormat="1" applyFont="1" applyAlignment="1">
      <alignment vertical="center"/>
    </xf>
    <xf numFmtId="0" fontId="28" fillId="0" borderId="0" xfId="1" applyFont="1" applyAlignment="1">
      <alignment horizontal="center" vertical="center" shrinkToFit="1"/>
    </xf>
    <xf numFmtId="0" fontId="28" fillId="0" borderId="0" xfId="1" applyFont="1" applyAlignment="1">
      <alignment horizontal="left" vertical="center" wrapText="1"/>
    </xf>
    <xf numFmtId="0" fontId="28" fillId="0" borderId="0" xfId="1" applyFont="1" applyAlignment="1">
      <alignment vertical="center"/>
    </xf>
    <xf numFmtId="0" fontId="28" fillId="0" borderId="0" xfId="1" applyFont="1" applyAlignment="1">
      <alignment horizontal="left" vertical="center"/>
    </xf>
    <xf numFmtId="0" fontId="29" fillId="0" borderId="0" xfId="1" applyFont="1">
      <alignment vertical="center"/>
    </xf>
    <xf numFmtId="0" fontId="27" fillId="0" borderId="0" xfId="1" applyFont="1" applyAlignment="1">
      <alignment horizontal="distributed" vertical="center"/>
    </xf>
    <xf numFmtId="0" fontId="27" fillId="0" borderId="0" xfId="1" applyFont="1" applyAlignment="1">
      <alignment horizontal="left" vertical="center" shrinkToFit="1"/>
    </xf>
    <xf numFmtId="0" fontId="30" fillId="0" borderId="0" xfId="0" applyFont="1">
      <alignment vertical="center"/>
    </xf>
    <xf numFmtId="0" fontId="27" fillId="0" borderId="0" xfId="1" applyFont="1" applyAlignment="1">
      <alignment vertical="center" shrinkToFit="1"/>
    </xf>
    <xf numFmtId="0" fontId="28" fillId="0" borderId="0" xfId="1" applyFont="1" applyAlignment="1">
      <alignment horizontal="left" vertical="center"/>
    </xf>
    <xf numFmtId="0" fontId="28" fillId="0" borderId="0" xfId="1" applyFont="1" applyAlignment="1">
      <alignment horizontal="left" vertical="top" shrinkToFit="1"/>
    </xf>
    <xf numFmtId="0" fontId="31" fillId="0" borderId="0" xfId="1" applyFont="1">
      <alignment vertical="center"/>
    </xf>
    <xf numFmtId="0" fontId="32" fillId="0" borderId="0" xfId="1" applyFont="1">
      <alignment vertical="center"/>
    </xf>
    <xf numFmtId="0" fontId="28" fillId="0" borderId="0" xfId="1" applyFont="1" applyAlignment="1">
      <alignment horizontal="distributed" vertical="center"/>
    </xf>
    <xf numFmtId="0" fontId="28" fillId="0" borderId="0" xfId="1" applyFont="1" applyFill="1">
      <alignment vertical="center"/>
    </xf>
    <xf numFmtId="58" fontId="28" fillId="0" borderId="0" xfId="1" applyNumberFormat="1" applyFont="1" applyFill="1" applyAlignment="1">
      <alignment vertical="center"/>
    </xf>
    <xf numFmtId="0" fontId="28" fillId="0" borderId="0" xfId="1" applyFont="1" applyFill="1" applyAlignment="1">
      <alignment vertical="center" shrinkToFit="1"/>
    </xf>
    <xf numFmtId="0" fontId="28" fillId="0" borderId="0" xfId="1" applyFont="1" applyFill="1" applyAlignment="1">
      <alignment vertical="center"/>
    </xf>
    <xf numFmtId="0" fontId="28" fillId="0" borderId="0" xfId="1" applyFont="1" applyFill="1" applyAlignment="1">
      <alignment horizontal="center" vertical="center"/>
    </xf>
    <xf numFmtId="0" fontId="33" fillId="0" borderId="0" xfId="1" applyFont="1">
      <alignment vertical="center"/>
    </xf>
    <xf numFmtId="0" fontId="34" fillId="0" borderId="0" xfId="1" applyFont="1">
      <alignment vertical="center"/>
    </xf>
    <xf numFmtId="0" fontId="35" fillId="0" borderId="0" xfId="1" applyFont="1">
      <alignment vertical="center"/>
    </xf>
    <xf numFmtId="58" fontId="35" fillId="0" borderId="0" xfId="1" applyNumberFormat="1" applyFont="1" applyAlignment="1">
      <alignment vertical="center"/>
    </xf>
    <xf numFmtId="0" fontId="35" fillId="0" borderId="0" xfId="1" applyFont="1" applyAlignment="1">
      <alignment vertical="center" shrinkToFit="1"/>
    </xf>
    <xf numFmtId="0" fontId="37" fillId="0" borderId="0" xfId="0" applyFont="1">
      <alignment vertical="center"/>
    </xf>
    <xf numFmtId="0" fontId="27" fillId="0" borderId="0" xfId="1" applyFont="1">
      <alignment vertical="center"/>
    </xf>
    <xf numFmtId="0" fontId="28" fillId="0" borderId="0" xfId="1" applyFont="1" applyBorder="1" applyAlignment="1">
      <alignment vertical="center" wrapText="1" shrinkToFit="1"/>
    </xf>
    <xf numFmtId="0" fontId="42" fillId="0" borderId="0" xfId="1" applyFont="1">
      <alignment vertical="center"/>
    </xf>
    <xf numFmtId="0" fontId="43" fillId="0" borderId="0" xfId="1" applyFont="1">
      <alignment vertical="center"/>
    </xf>
    <xf numFmtId="0" fontId="43" fillId="0" borderId="66" xfId="1" applyFont="1" applyBorder="1">
      <alignment vertical="center"/>
    </xf>
    <xf numFmtId="58" fontId="41" fillId="8" borderId="0" xfId="1" applyNumberFormat="1" applyFont="1" applyFill="1" applyAlignment="1">
      <alignment vertical="top" textRotation="255"/>
    </xf>
    <xf numFmtId="0" fontId="28" fillId="8" borderId="0" xfId="1" applyFont="1" applyFill="1">
      <alignment vertical="center"/>
    </xf>
    <xf numFmtId="0" fontId="28" fillId="8" borderId="0" xfId="1" applyFont="1" applyFill="1" applyAlignment="1">
      <alignment horizontal="center" vertical="center"/>
    </xf>
    <xf numFmtId="58" fontId="36" fillId="7" borderId="66" xfId="1" applyNumberFormat="1" applyFont="1" applyFill="1" applyBorder="1" applyAlignment="1">
      <alignment vertical="center"/>
    </xf>
    <xf numFmtId="0" fontId="36" fillId="7" borderId="66" xfId="1" applyFont="1" applyFill="1" applyBorder="1" applyAlignment="1">
      <alignment vertical="center" shrinkToFit="1"/>
    </xf>
    <xf numFmtId="0" fontId="35" fillId="7" borderId="0" xfId="1" applyFont="1" applyFill="1">
      <alignment vertical="center"/>
    </xf>
    <xf numFmtId="18" fontId="35" fillId="7" borderId="0" xfId="1" applyNumberFormat="1" applyFont="1" applyFill="1" applyAlignment="1">
      <alignment horizontal="left" vertical="center"/>
    </xf>
    <xf numFmtId="0" fontId="35" fillId="7" borderId="0" xfId="1" applyFont="1" applyFill="1" applyAlignment="1">
      <alignment horizontal="left" vertical="center"/>
    </xf>
    <xf numFmtId="0" fontId="44" fillId="0" borderId="0" xfId="1" applyFont="1">
      <alignment vertical="center"/>
    </xf>
    <xf numFmtId="0" fontId="0" fillId="0" borderId="0" xfId="0" applyAlignment="1">
      <alignment vertical="center" wrapText="1"/>
    </xf>
    <xf numFmtId="180" fontId="28" fillId="0" borderId="0" xfId="1" applyNumberFormat="1" applyFont="1" applyAlignment="1">
      <alignment vertical="center" shrinkToFit="1"/>
    </xf>
    <xf numFmtId="0" fontId="28" fillId="0" borderId="0" xfId="1" applyFont="1" applyAlignment="1">
      <alignment horizontal="center" vertical="top"/>
    </xf>
    <xf numFmtId="0" fontId="30" fillId="0" borderId="0" xfId="0" applyFont="1" applyAlignment="1">
      <alignment horizontal="center" vertical="center"/>
    </xf>
    <xf numFmtId="0" fontId="45" fillId="0" borderId="0" xfId="1" applyFont="1" applyAlignment="1">
      <alignment vertical="center"/>
    </xf>
    <xf numFmtId="0" fontId="0" fillId="0" borderId="0" xfId="0">
      <alignment vertical="center"/>
    </xf>
    <xf numFmtId="14" fontId="0" fillId="0" borderId="0" xfId="0" applyNumberFormat="1">
      <alignment vertical="center"/>
    </xf>
    <xf numFmtId="0" fontId="0" fillId="0" borderId="0" xfId="0" applyAlignment="1">
      <alignment horizontal="left" vertical="center"/>
    </xf>
    <xf numFmtId="0" fontId="46" fillId="0" borderId="0" xfId="0" applyFont="1">
      <alignment vertical="center"/>
    </xf>
    <xf numFmtId="0" fontId="47" fillId="9" borderId="0" xfId="0" applyFont="1" applyFill="1">
      <alignment vertical="center"/>
    </xf>
    <xf numFmtId="181" fontId="0" fillId="0" borderId="0" xfId="0" applyNumberFormat="1" applyAlignment="1">
      <alignment horizontal="right" vertical="center"/>
    </xf>
    <xf numFmtId="0" fontId="48" fillId="9" borderId="0" xfId="0" applyFont="1" applyFill="1">
      <alignment vertical="center"/>
    </xf>
    <xf numFmtId="0" fontId="49" fillId="9" borderId="0" xfId="0" applyFont="1" applyFill="1">
      <alignment vertical="center"/>
    </xf>
    <xf numFmtId="0" fontId="48" fillId="9" borderId="0" xfId="0" applyFont="1" applyFill="1" applyAlignment="1">
      <alignment vertical="center" wrapText="1"/>
    </xf>
    <xf numFmtId="0" fontId="46" fillId="0" borderId="67" xfId="0" applyFont="1" applyBorder="1">
      <alignment vertical="center"/>
    </xf>
    <xf numFmtId="0" fontId="7" fillId="0" borderId="19" xfId="0" applyFont="1" applyBorder="1" applyAlignment="1" applyProtection="1">
      <alignment horizontal="distributed" vertical="center" indent="1"/>
    </xf>
    <xf numFmtId="0" fontId="7" fillId="0" borderId="10" xfId="0" applyFont="1" applyBorder="1" applyAlignment="1" applyProtection="1">
      <alignment horizontal="distributed" vertical="center" indent="1"/>
    </xf>
    <xf numFmtId="0" fontId="7" fillId="4" borderId="57" xfId="0" applyFont="1" applyFill="1" applyBorder="1" applyAlignment="1" applyProtection="1">
      <alignment horizontal="center" vertical="center"/>
      <protection locked="0"/>
    </xf>
    <xf numFmtId="0" fontId="7" fillId="4" borderId="34"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179" fontId="0" fillId="4" borderId="7" xfId="0" applyNumberFormat="1" applyFont="1" applyFill="1" applyBorder="1" applyAlignment="1" applyProtection="1">
      <alignment horizontal="center" vertical="center"/>
      <protection locked="0"/>
    </xf>
    <xf numFmtId="179" fontId="0" fillId="4" borderId="12" xfId="0" applyNumberFormat="1" applyFont="1" applyFill="1" applyBorder="1" applyAlignment="1" applyProtection="1">
      <alignment horizontal="center" vertical="center"/>
      <protection locked="0"/>
    </xf>
    <xf numFmtId="0" fontId="12" fillId="0" borderId="55" xfId="0" applyFont="1" applyFill="1" applyBorder="1" applyAlignment="1" applyProtection="1">
      <alignment horizontal="center" vertical="center"/>
      <protection locked="0"/>
    </xf>
    <xf numFmtId="0" fontId="12" fillId="0" borderId="20" xfId="0" applyFont="1" applyFill="1" applyBorder="1" applyAlignment="1" applyProtection="1">
      <alignment horizontal="distributed" vertical="center" indent="1"/>
      <protection locked="0"/>
    </xf>
    <xf numFmtId="0" fontId="12" fillId="0" borderId="55" xfId="0" applyFont="1" applyFill="1" applyBorder="1" applyAlignment="1" applyProtection="1">
      <alignment horizontal="distributed" vertical="center" indent="1"/>
      <protection locked="0"/>
    </xf>
    <xf numFmtId="0" fontId="12" fillId="0" borderId="25" xfId="0" applyFont="1" applyFill="1" applyBorder="1" applyAlignment="1" applyProtection="1">
      <alignment horizontal="distributed" vertical="center" indent="1"/>
      <protection locked="0"/>
    </xf>
    <xf numFmtId="0" fontId="12" fillId="0" borderId="20" xfId="0" applyFont="1" applyBorder="1" applyAlignment="1" applyProtection="1">
      <alignment horizontal="distributed" vertical="center" indent="1"/>
    </xf>
    <xf numFmtId="0" fontId="12" fillId="0" borderId="55" xfId="0" applyFont="1" applyBorder="1" applyAlignment="1" applyProtection="1">
      <alignment horizontal="distributed" vertical="center" indent="1"/>
    </xf>
    <xf numFmtId="0" fontId="12" fillId="0" borderId="20" xfId="0" applyFont="1" applyBorder="1" applyAlignment="1" applyProtection="1">
      <alignment horizontal="center" vertical="center"/>
    </xf>
    <xf numFmtId="0" fontId="12" fillId="0" borderId="55" xfId="0" applyFont="1" applyBorder="1" applyAlignment="1" applyProtection="1">
      <alignment horizontal="center" vertical="center"/>
    </xf>
    <xf numFmtId="0" fontId="12" fillId="0" borderId="56" xfId="0" applyFont="1" applyBorder="1" applyAlignment="1" applyProtection="1">
      <alignment horizontal="center" vertical="center"/>
    </xf>
    <xf numFmtId="0" fontId="6" fillId="0" borderId="7"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0" borderId="51" xfId="0" applyFont="1" applyBorder="1" applyAlignment="1" applyProtection="1">
      <alignment horizontal="left" vertical="center"/>
    </xf>
    <xf numFmtId="0" fontId="17" fillId="0" borderId="17"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0" fillId="2" borderId="18" xfId="0" applyFont="1" applyFill="1" applyBorder="1" applyAlignment="1" applyProtection="1">
      <alignment horizontal="center" vertical="center" shrinkToFit="1"/>
      <protection locked="0"/>
    </xf>
    <xf numFmtId="0" fontId="0" fillId="2" borderId="3" xfId="0" applyFont="1" applyFill="1" applyBorder="1" applyAlignment="1" applyProtection="1">
      <alignment horizontal="center" vertical="center" shrinkToFit="1"/>
      <protection locked="0"/>
    </xf>
    <xf numFmtId="0" fontId="0" fillId="0" borderId="3" xfId="0" applyFont="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0" fillId="2" borderId="17"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21" fillId="0" borderId="29" xfId="0" applyFont="1" applyBorder="1" applyAlignment="1" applyProtection="1">
      <alignment horizontal="left" vertical="center" shrinkToFit="1"/>
      <protection locked="0"/>
    </xf>
    <xf numFmtId="0" fontId="21" fillId="0" borderId="22" xfId="0" applyFont="1" applyBorder="1" applyAlignment="1" applyProtection="1">
      <alignment horizontal="left" vertical="center" shrinkToFit="1"/>
      <protection locked="0"/>
    </xf>
    <xf numFmtId="0" fontId="21" fillId="0" borderId="37" xfId="0" applyFont="1" applyBorder="1" applyAlignment="1" applyProtection="1">
      <alignment horizontal="left" vertical="center" shrinkToFit="1"/>
      <protection locked="0"/>
    </xf>
    <xf numFmtId="0" fontId="12" fillId="2" borderId="24" xfId="0" applyFont="1" applyFill="1" applyBorder="1" applyAlignment="1" applyProtection="1">
      <alignment horizontal="center" vertical="center"/>
    </xf>
    <xf numFmtId="0" fontId="10" fillId="3" borderId="0" xfId="0" applyFont="1" applyFill="1" applyBorder="1" applyAlignment="1" applyProtection="1">
      <alignment horizontal="right" vertical="center" shrinkToFit="1"/>
      <protection locked="0"/>
    </xf>
    <xf numFmtId="0" fontId="10" fillId="3" borderId="2" xfId="0" applyFont="1" applyFill="1" applyBorder="1" applyAlignment="1" applyProtection="1">
      <alignment horizontal="right" vertical="center" shrinkToFit="1"/>
      <protection locked="0"/>
    </xf>
    <xf numFmtId="178" fontId="10" fillId="3" borderId="0" xfId="0" applyNumberFormat="1" applyFont="1" applyFill="1" applyBorder="1" applyAlignment="1" applyProtection="1">
      <alignment horizontal="center" vertical="center"/>
      <protection locked="0"/>
    </xf>
    <xf numFmtId="178" fontId="10" fillId="3" borderId="2" xfId="0" applyNumberFormat="1" applyFont="1" applyFill="1" applyBorder="1" applyAlignment="1" applyProtection="1">
      <alignment horizontal="center" vertical="center"/>
      <protection locked="0"/>
    </xf>
    <xf numFmtId="0" fontId="7" fillId="0" borderId="19" xfId="0" applyFont="1" applyBorder="1" applyAlignment="1" applyProtection="1">
      <alignment horizontal="distributed" vertical="center" indent="1"/>
    </xf>
    <xf numFmtId="0" fontId="7" fillId="0" borderId="43" xfId="0" applyFont="1" applyBorder="1" applyAlignment="1" applyProtection="1">
      <alignment horizontal="distributed" vertical="center" indent="1"/>
    </xf>
    <xf numFmtId="0" fontId="7" fillId="0" borderId="54" xfId="0" applyFont="1" applyBorder="1" applyAlignment="1" applyProtection="1">
      <alignment horizontal="distributed" vertical="center" indent="1"/>
    </xf>
    <xf numFmtId="49" fontId="10" fillId="3" borderId="0" xfId="0" applyNumberFormat="1" applyFont="1" applyFill="1" applyBorder="1" applyAlignment="1" applyProtection="1">
      <alignment horizontal="center" vertical="center" shrinkToFit="1"/>
      <protection locked="0"/>
    </xf>
    <xf numFmtId="49" fontId="10" fillId="3" borderId="2"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top" wrapText="1"/>
      <protection locked="0"/>
    </xf>
    <xf numFmtId="0" fontId="0" fillId="0" borderId="50" xfId="0" applyFont="1" applyBorder="1" applyAlignment="1" applyProtection="1">
      <alignment horizontal="left" vertical="top"/>
      <protection locked="0"/>
    </xf>
    <xf numFmtId="0" fontId="0" fillId="0" borderId="58" xfId="0" applyFont="1" applyBorder="1" applyAlignment="1" applyProtection="1">
      <alignment horizontal="left" vertical="top"/>
      <protection locked="0"/>
    </xf>
    <xf numFmtId="177" fontId="0" fillId="0" borderId="8" xfId="0" applyNumberFormat="1" applyFont="1" applyFill="1" applyBorder="1" applyAlignment="1" applyProtection="1">
      <alignment horizontal="left" vertical="top" wrapText="1"/>
    </xf>
    <xf numFmtId="177" fontId="0" fillId="0" borderId="38" xfId="0" applyNumberFormat="1" applyFont="1" applyFill="1" applyBorder="1" applyAlignment="1" applyProtection="1">
      <alignment horizontal="left" vertical="top" wrapText="1"/>
    </xf>
    <xf numFmtId="177" fontId="0" fillId="0" borderId="39" xfId="0" applyNumberFormat="1" applyFont="1" applyFill="1" applyBorder="1" applyAlignment="1" applyProtection="1">
      <alignment horizontal="left" vertical="top" wrapText="1"/>
    </xf>
    <xf numFmtId="0" fontId="10" fillId="3" borderId="0"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shrinkToFit="1"/>
      <protection locked="0"/>
    </xf>
    <xf numFmtId="0" fontId="10" fillId="3" borderId="2"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xf>
    <xf numFmtId="0" fontId="0" fillId="0" borderId="23" xfId="0" applyFont="1" applyBorder="1" applyAlignment="1" applyProtection="1">
      <alignment horizontal="left"/>
    </xf>
    <xf numFmtId="0" fontId="0" fillId="0" borderId="44" xfId="0" applyFont="1" applyBorder="1" applyAlignment="1" applyProtection="1">
      <alignment horizontal="distributed" vertical="center" indent="1"/>
    </xf>
    <xf numFmtId="0" fontId="0" fillId="0" borderId="45" xfId="0" applyFont="1" applyBorder="1" applyAlignment="1" applyProtection="1">
      <alignment horizontal="distributed" vertical="center" indent="1"/>
    </xf>
    <xf numFmtId="0" fontId="0" fillId="0" borderId="46" xfId="0" applyFont="1" applyBorder="1" applyAlignment="1" applyProtection="1">
      <alignment horizontal="distributed" vertical="center" indent="1"/>
    </xf>
    <xf numFmtId="56" fontId="0" fillId="0" borderId="3" xfId="0" applyNumberFormat="1" applyFont="1" applyBorder="1" applyAlignment="1" applyProtection="1">
      <alignment horizontal="center" vertical="center"/>
      <protection locked="0"/>
    </xf>
    <xf numFmtId="56" fontId="0" fillId="0" borderId="5" xfId="0" applyNumberFormat="1" applyFont="1" applyBorder="1" applyAlignment="1" applyProtection="1">
      <alignment horizontal="center" vertical="center"/>
      <protection locked="0"/>
    </xf>
    <xf numFmtId="0" fontId="0" fillId="0" borderId="3" xfId="0" applyFont="1" applyBorder="1" applyAlignment="1" applyProtection="1">
      <alignment horizontal="center" vertical="center"/>
    </xf>
    <xf numFmtId="0" fontId="0" fillId="0" borderId="3" xfId="0" applyFont="1" applyBorder="1" applyAlignment="1" applyProtection="1">
      <alignment horizontal="right" vertical="center"/>
    </xf>
    <xf numFmtId="0" fontId="0" fillId="0" borderId="3" xfId="0" applyFont="1" applyFill="1" applyBorder="1" applyAlignment="1" applyProtection="1">
      <alignment horizontal="center" vertical="center"/>
      <protection locked="0"/>
    </xf>
    <xf numFmtId="0" fontId="10" fillId="0" borderId="0" xfId="0" applyFont="1" applyAlignment="1" applyProtection="1">
      <alignment horizontal="center"/>
    </xf>
    <xf numFmtId="0" fontId="0" fillId="0" borderId="24" xfId="0" applyFont="1" applyBorder="1" applyAlignment="1" applyProtection="1">
      <alignment horizontal="center" vertical="center"/>
    </xf>
    <xf numFmtId="0" fontId="0" fillId="2" borderId="27" xfId="0" applyFont="1" applyFill="1" applyBorder="1" applyAlignment="1" applyProtection="1">
      <alignment horizontal="distributed" vertical="distributed" indent="1"/>
    </xf>
    <xf numFmtId="0" fontId="0" fillId="2" borderId="28" xfId="0" applyFont="1" applyFill="1" applyBorder="1" applyAlignment="1" applyProtection="1">
      <alignment horizontal="distributed" vertical="distributed" indent="1"/>
    </xf>
    <xf numFmtId="0" fontId="0" fillId="2" borderId="14" xfId="0" applyFont="1" applyFill="1" applyBorder="1" applyAlignment="1" applyProtection="1">
      <alignment horizontal="distributed" vertical="distributed" indent="1"/>
    </xf>
    <xf numFmtId="0" fontId="0"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21" fillId="0" borderId="35" xfId="0" applyFont="1" applyBorder="1" applyAlignment="1" applyProtection="1">
      <alignment horizontal="left" vertical="center" shrinkToFit="1"/>
      <protection locked="0"/>
    </xf>
    <xf numFmtId="0" fontId="7" fillId="0" borderId="17" xfId="0" applyFont="1" applyFill="1" applyBorder="1" applyAlignment="1" applyProtection="1">
      <alignment horizontal="left" vertical="center" indent="1" shrinkToFit="1"/>
      <protection locked="0"/>
    </xf>
    <xf numFmtId="0" fontId="7" fillId="0" borderId="3" xfId="0" applyFont="1" applyFill="1" applyBorder="1" applyAlignment="1" applyProtection="1">
      <alignment horizontal="left" vertical="center" indent="1" shrinkToFit="1"/>
      <protection locked="0"/>
    </xf>
    <xf numFmtId="0" fontId="7" fillId="0" borderId="36" xfId="0" applyFont="1" applyFill="1" applyBorder="1" applyAlignment="1" applyProtection="1">
      <alignment horizontal="left" vertical="center" indent="1" shrinkToFit="1"/>
      <protection locked="0"/>
    </xf>
    <xf numFmtId="58" fontId="0" fillId="0" borderId="57" xfId="0" applyNumberFormat="1" applyFont="1" applyFill="1" applyBorder="1" applyAlignment="1" applyProtection="1">
      <alignment horizontal="center" vertical="center"/>
    </xf>
    <xf numFmtId="58" fontId="0" fillId="0" borderId="34" xfId="0" applyNumberFormat="1" applyFont="1" applyFill="1" applyBorder="1" applyAlignment="1" applyProtection="1">
      <alignment horizontal="center" vertical="center"/>
    </xf>
    <xf numFmtId="58" fontId="0" fillId="0" borderId="42" xfId="0" applyNumberFormat="1" applyFont="1" applyFill="1" applyBorder="1" applyAlignment="1" applyProtection="1">
      <alignment horizontal="center" vertical="center"/>
    </xf>
    <xf numFmtId="0" fontId="7" fillId="0" borderId="19" xfId="0" applyFont="1" applyBorder="1" applyAlignment="1" applyProtection="1">
      <alignment horizontal="distributed" vertical="center" wrapText="1" indent="1"/>
    </xf>
    <xf numFmtId="0" fontId="7" fillId="0" borderId="43" xfId="0" applyFont="1" applyBorder="1" applyAlignment="1" applyProtection="1">
      <alignment horizontal="distributed" vertical="center" wrapText="1" indent="1"/>
    </xf>
    <xf numFmtId="0" fontId="7" fillId="0" borderId="13" xfId="0" applyFont="1" applyBorder="1" applyAlignment="1" applyProtection="1">
      <alignment horizontal="distributed" vertical="center" wrapText="1" indent="1"/>
    </xf>
    <xf numFmtId="0" fontId="0" fillId="0" borderId="1" xfId="0" applyFont="1" applyBorder="1" applyAlignment="1" applyProtection="1">
      <alignment horizontal="right" vertical="center"/>
    </xf>
    <xf numFmtId="0" fontId="7" fillId="0" borderId="10" xfId="0" applyFont="1" applyBorder="1" applyAlignment="1" applyProtection="1">
      <alignment horizontal="distributed" vertical="center" indent="1"/>
    </xf>
    <xf numFmtId="0" fontId="0" fillId="0" borderId="32"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 xfId="0" applyFont="1" applyBorder="1" applyAlignment="1">
      <alignment horizontal="center" vertical="center"/>
    </xf>
    <xf numFmtId="0" fontId="0" fillId="0" borderId="44" xfId="0" applyBorder="1" applyAlignment="1">
      <alignment horizontal="left" vertical="center" indent="1" shrinkToFit="1"/>
    </xf>
    <xf numFmtId="0" fontId="0" fillId="0" borderId="45" xfId="0" applyBorder="1" applyAlignment="1">
      <alignment horizontal="left" vertical="center" indent="1" shrinkToFit="1"/>
    </xf>
    <xf numFmtId="0" fontId="0" fillId="0" borderId="59" xfId="0" applyBorder="1" applyAlignment="1">
      <alignment horizontal="left" vertical="center" indent="1" shrinkToFit="1"/>
    </xf>
    <xf numFmtId="0" fontId="17" fillId="0" borderId="2" xfId="0" applyFont="1" applyBorder="1" applyAlignment="1" applyProtection="1">
      <alignment horizontal="left" vertical="top" wrapText="1"/>
      <protection locked="0"/>
    </xf>
    <xf numFmtId="0" fontId="17" fillId="0" borderId="15" xfId="0" applyFont="1" applyBorder="1" applyAlignment="1" applyProtection="1">
      <alignment horizontal="left" vertical="top" wrapText="1"/>
      <protection locked="0"/>
    </xf>
    <xf numFmtId="0" fontId="12" fillId="2" borderId="30" xfId="0" applyFont="1" applyFill="1" applyBorder="1" applyAlignment="1" applyProtection="1">
      <alignment horizontal="center" vertical="center"/>
    </xf>
    <xf numFmtId="0" fontId="12" fillId="2" borderId="31" xfId="0" applyFont="1" applyFill="1" applyBorder="1" applyAlignment="1" applyProtection="1">
      <alignment horizontal="center" vertical="center"/>
    </xf>
    <xf numFmtId="0" fontId="0" fillId="0" borderId="21" xfId="0" applyFont="1" applyFill="1" applyBorder="1" applyAlignment="1" applyProtection="1">
      <alignment horizontal="left" vertical="center" indent="1" shrinkToFit="1"/>
      <protection locked="0"/>
    </xf>
    <xf numFmtId="0" fontId="0" fillId="0" borderId="22" xfId="0" applyFont="1" applyFill="1" applyBorder="1" applyAlignment="1" applyProtection="1">
      <alignment horizontal="left" vertical="center" indent="1" shrinkToFit="1"/>
      <protection locked="0"/>
    </xf>
    <xf numFmtId="0" fontId="0" fillId="0" borderId="8" xfId="0" applyFont="1" applyFill="1" applyBorder="1" applyAlignment="1" applyProtection="1">
      <alignment horizontal="left" vertical="center" indent="1" shrinkToFit="1"/>
      <protection locked="0"/>
    </xf>
    <xf numFmtId="0" fontId="15" fillId="0" borderId="20" xfId="0" applyFont="1" applyBorder="1" applyAlignment="1" applyProtection="1">
      <alignment horizontal="left" vertical="center"/>
      <protection locked="0"/>
    </xf>
    <xf numFmtId="0" fontId="15" fillId="0" borderId="55" xfId="0" applyFont="1" applyBorder="1" applyAlignment="1" applyProtection="1">
      <alignment horizontal="left" vertical="center"/>
      <protection locked="0"/>
    </xf>
    <xf numFmtId="0" fontId="15" fillId="0" borderId="56" xfId="0" applyFont="1" applyBorder="1" applyAlignment="1" applyProtection="1">
      <alignment horizontal="left" vertical="center"/>
      <protection locked="0"/>
    </xf>
    <xf numFmtId="0" fontId="0" fillId="0" borderId="25" xfId="0" applyFont="1" applyFill="1" applyBorder="1" applyAlignment="1" applyProtection="1">
      <alignment horizontal="left" vertical="center" indent="1" shrinkToFit="1"/>
      <protection locked="0"/>
    </xf>
    <xf numFmtId="0" fontId="0" fillId="0" borderId="24" xfId="0" applyFont="1" applyFill="1" applyBorder="1" applyAlignment="1" applyProtection="1">
      <alignment horizontal="left" vertical="center" indent="1" shrinkToFit="1"/>
      <protection locked="0"/>
    </xf>
    <xf numFmtId="0" fontId="0" fillId="0" borderId="26" xfId="0" applyFont="1" applyFill="1" applyBorder="1" applyAlignment="1" applyProtection="1">
      <alignment horizontal="left" vertical="center" indent="1" shrinkToFit="1"/>
      <protection locked="0"/>
    </xf>
    <xf numFmtId="0" fontId="0" fillId="2" borderId="18" xfId="0" applyFont="1" applyFill="1" applyBorder="1" applyAlignment="1" applyProtection="1">
      <alignment horizontal="center" vertical="center"/>
      <protection locked="0"/>
    </xf>
    <xf numFmtId="0" fontId="28" fillId="0" borderId="0" xfId="1" applyFont="1" applyAlignment="1">
      <alignment horizontal="left" vertical="center" shrinkToFit="1"/>
    </xf>
    <xf numFmtId="0" fontId="27" fillId="0" borderId="0" xfId="1" applyFont="1" applyAlignment="1">
      <alignment horizontal="left" vertical="center"/>
    </xf>
    <xf numFmtId="0" fontId="28" fillId="0" borderId="0" xfId="1" applyFont="1" applyAlignment="1">
      <alignment vertical="top" wrapText="1"/>
    </xf>
    <xf numFmtId="0" fontId="28" fillId="0" borderId="0" xfId="1" applyFont="1" applyAlignment="1">
      <alignment horizontal="left" vertical="top" wrapText="1"/>
    </xf>
    <xf numFmtId="0" fontId="27" fillId="0" borderId="0" xfId="1" applyFont="1" applyAlignment="1">
      <alignment horizontal="left" vertical="center" shrinkToFit="1"/>
    </xf>
    <xf numFmtId="0" fontId="28" fillId="0" borderId="0" xfId="1" applyFont="1" applyAlignment="1">
      <alignment horizontal="distributed" vertical="center"/>
    </xf>
    <xf numFmtId="179" fontId="28" fillId="0" borderId="0" xfId="1" applyNumberFormat="1" applyFont="1" applyAlignment="1">
      <alignment horizontal="distributed" vertical="center"/>
    </xf>
    <xf numFmtId="180" fontId="28" fillId="0" borderId="0" xfId="1" applyNumberFormat="1" applyFont="1" applyAlignment="1">
      <alignment horizontal="left" vertical="center" shrinkToFit="1"/>
    </xf>
    <xf numFmtId="0" fontId="23" fillId="7" borderId="60" xfId="1" applyFont="1" applyFill="1" applyBorder="1" applyAlignment="1">
      <alignment horizontal="left" vertical="center" wrapText="1" shrinkToFit="1"/>
    </xf>
    <xf numFmtId="0" fontId="39" fillId="7" borderId="61" xfId="1" applyFont="1" applyFill="1" applyBorder="1" applyAlignment="1">
      <alignment horizontal="left" vertical="center" wrapText="1" shrinkToFit="1"/>
    </xf>
    <xf numFmtId="0" fontId="39" fillId="7" borderId="62" xfId="1" applyFont="1" applyFill="1" applyBorder="1" applyAlignment="1">
      <alignment horizontal="left" vertical="center" wrapText="1" shrinkToFit="1"/>
    </xf>
    <xf numFmtId="0" fontId="39" fillId="7" borderId="63" xfId="1" applyFont="1" applyFill="1" applyBorder="1" applyAlignment="1">
      <alignment horizontal="left" vertical="center" wrapText="1" shrinkToFit="1"/>
    </xf>
    <xf numFmtId="0" fontId="39" fillId="7" borderId="64" xfId="1" applyFont="1" applyFill="1" applyBorder="1" applyAlignment="1">
      <alignment horizontal="left" vertical="center" wrapText="1" shrinkToFit="1"/>
    </xf>
    <xf numFmtId="0" fontId="39" fillId="7" borderId="65" xfId="1" applyFont="1" applyFill="1" applyBorder="1" applyAlignment="1">
      <alignment horizontal="left" vertical="center" wrapText="1" shrinkToFit="1"/>
    </xf>
    <xf numFmtId="58" fontId="38" fillId="8" borderId="0" xfId="1" applyNumberFormat="1" applyFont="1" applyFill="1" applyAlignment="1">
      <alignment horizontal="center" vertical="top" textRotation="255"/>
    </xf>
    <xf numFmtId="0" fontId="28" fillId="0" borderId="0" xfId="1" applyFont="1" applyAlignment="1">
      <alignment horizontal="left" vertical="center"/>
    </xf>
    <xf numFmtId="58" fontId="28" fillId="0" borderId="0" xfId="1" applyNumberFormat="1" applyFont="1" applyAlignment="1">
      <alignment horizontal="distributed" vertical="center"/>
    </xf>
    <xf numFmtId="0" fontId="27" fillId="0" borderId="0" xfId="1" applyFont="1" applyAlignment="1">
      <alignment horizontal="distributed" vertical="center"/>
    </xf>
    <xf numFmtId="0" fontId="28" fillId="0" borderId="0" xfId="1" applyFont="1" applyAlignment="1">
      <alignment horizontal="left" vertical="center" wrapText="1"/>
    </xf>
    <xf numFmtId="58" fontId="28" fillId="0" borderId="0" xfId="1" applyNumberFormat="1" applyFont="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CCECFF"/>
      <color rgb="FFFFCCFF"/>
      <color rgb="FFFFFFCC"/>
      <color rgb="FFDDDDDD"/>
      <color rgb="FFFF6699"/>
      <color rgb="FFFF9966"/>
      <color rgb="FFCCFFFF"/>
      <color rgb="FF0000FF"/>
      <color rgb="FFCCFFCC"/>
      <color rgb="FFE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V99"/>
  <sheetViews>
    <sheetView tabSelected="1" zoomScaleNormal="100" workbookViewId="0">
      <selection activeCell="S3" sqref="S3:W3"/>
    </sheetView>
  </sheetViews>
  <sheetFormatPr defaultRowHeight="16.5" x14ac:dyDescent="0.15"/>
  <cols>
    <col min="1" max="1" width="16.625" style="24" customWidth="1"/>
    <col min="2" max="2" width="3.625" style="25" customWidth="1"/>
    <col min="3" max="3" width="4.625" style="25" customWidth="1"/>
    <col min="4" max="9" width="3.625" style="25" customWidth="1"/>
    <col min="10" max="10" width="4" style="25" customWidth="1"/>
    <col min="11" max="11" width="3.125" style="57" customWidth="1"/>
    <col min="12" max="12" width="4" style="25" customWidth="1"/>
    <col min="13" max="13" width="3.125" style="57" customWidth="1"/>
    <col min="14" max="14" width="4" style="25" customWidth="1"/>
    <col min="15" max="15" width="3.125" style="57" customWidth="1"/>
    <col min="16" max="16" width="4" style="25" customWidth="1"/>
    <col min="17" max="17" width="4.25" style="25" customWidth="1"/>
    <col min="18" max="18" width="3.25" style="25" customWidth="1"/>
    <col min="19" max="19" width="4.25" style="25" customWidth="1"/>
    <col min="20" max="20" width="4.125" style="25" customWidth="1"/>
    <col min="21" max="21" width="4.25" style="25" customWidth="1"/>
    <col min="22" max="22" width="3.625" style="25" customWidth="1"/>
    <col min="23" max="23" width="4.25" style="25" customWidth="1"/>
    <col min="24" max="16384" width="9" style="25"/>
  </cols>
  <sheetData>
    <row r="1" spans="1:256" ht="19.5" customHeight="1" x14ac:dyDescent="0.15">
      <c r="A1" s="82" t="s">
        <v>70</v>
      </c>
      <c r="B1" s="80"/>
      <c r="C1" s="80"/>
      <c r="D1" s="80"/>
      <c r="E1" s="80"/>
      <c r="F1" s="80"/>
      <c r="G1" s="80"/>
      <c r="H1" s="80"/>
      <c r="I1" s="80"/>
      <c r="J1" s="80"/>
      <c r="K1" s="81"/>
      <c r="L1" s="80"/>
      <c r="M1" s="81"/>
      <c r="N1" s="80"/>
      <c r="O1" s="81"/>
      <c r="P1" s="80"/>
      <c r="Q1" s="80"/>
      <c r="R1" s="80"/>
      <c r="S1" s="80"/>
      <c r="T1" s="80"/>
      <c r="U1" s="80"/>
      <c r="V1" s="80"/>
      <c r="W1" s="90" t="s">
        <v>183</v>
      </c>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s="32" customFormat="1" ht="24" customHeight="1" thickBot="1" x14ac:dyDescent="0.25">
      <c r="A2" s="223" t="s">
        <v>25</v>
      </c>
      <c r="B2" s="223"/>
      <c r="C2" s="223"/>
      <c r="D2" s="223"/>
      <c r="E2" s="223"/>
      <c r="F2" s="223"/>
      <c r="G2" s="223"/>
      <c r="H2" s="223"/>
      <c r="I2" s="223"/>
      <c r="J2" s="223"/>
      <c r="K2" s="223"/>
      <c r="L2" s="223"/>
      <c r="M2" s="223"/>
      <c r="N2" s="223"/>
      <c r="O2" s="223"/>
      <c r="P2" s="223"/>
      <c r="Q2" s="223"/>
      <c r="R2" s="223"/>
      <c r="S2" s="223"/>
      <c r="T2" s="223"/>
      <c r="U2" s="223"/>
      <c r="V2" s="223"/>
      <c r="W2" s="223"/>
    </row>
    <row r="3" spans="1:256" s="32" customFormat="1" ht="21" customHeight="1" thickBot="1" x14ac:dyDescent="0.2">
      <c r="A3" s="37" t="s">
        <v>46</v>
      </c>
      <c r="B3" s="1"/>
      <c r="C3" s="1"/>
      <c r="D3" s="1"/>
      <c r="E3" s="1"/>
      <c r="F3" s="1"/>
      <c r="G3" s="1"/>
      <c r="H3" s="2"/>
      <c r="I3" s="50"/>
      <c r="J3" s="50"/>
      <c r="K3" s="58"/>
      <c r="L3" s="50"/>
      <c r="M3" s="58"/>
      <c r="N3" s="20"/>
      <c r="O3" s="67"/>
      <c r="P3" s="20"/>
      <c r="Q3" s="228" t="s">
        <v>52</v>
      </c>
      <c r="R3" s="229"/>
      <c r="S3" s="234"/>
      <c r="T3" s="235"/>
      <c r="U3" s="235"/>
      <c r="V3" s="235"/>
      <c r="W3" s="236"/>
    </row>
    <row r="4" spans="1:256" s="32" customFormat="1" ht="22.5" customHeight="1" x14ac:dyDescent="0.15">
      <c r="A4" s="9" t="s">
        <v>0</v>
      </c>
      <c r="B4" s="159"/>
      <c r="C4" s="160"/>
      <c r="D4" s="160"/>
      <c r="E4" s="51" t="s">
        <v>118</v>
      </c>
      <c r="F4" s="160"/>
      <c r="G4" s="160"/>
      <c r="H4" s="160"/>
      <c r="I4" s="160"/>
      <c r="J4" s="160"/>
      <c r="K4" s="160"/>
      <c r="L4" s="49" t="s">
        <v>119</v>
      </c>
      <c r="M4" s="84" t="s">
        <v>71</v>
      </c>
      <c r="N4" s="84"/>
      <c r="O4" s="161"/>
      <c r="P4" s="161"/>
      <c r="Q4" s="161"/>
      <c r="R4" s="161"/>
      <c r="S4" s="161"/>
      <c r="T4" s="161"/>
      <c r="U4" s="161"/>
      <c r="V4" s="161"/>
      <c r="W4" s="162"/>
    </row>
    <row r="5" spans="1:256" s="32" customFormat="1" ht="22.5" customHeight="1" x14ac:dyDescent="0.15">
      <c r="A5" s="10" t="s">
        <v>1</v>
      </c>
      <c r="B5" s="231"/>
      <c r="C5" s="232"/>
      <c r="D5" s="232"/>
      <c r="E5" s="232"/>
      <c r="F5" s="232"/>
      <c r="G5" s="232"/>
      <c r="H5" s="232"/>
      <c r="I5" s="232"/>
      <c r="J5" s="232"/>
      <c r="K5" s="232"/>
      <c r="L5" s="232"/>
      <c r="M5" s="232"/>
      <c r="N5" s="232"/>
      <c r="O5" s="232"/>
      <c r="P5" s="232"/>
      <c r="Q5" s="233"/>
      <c r="R5" s="16" t="s">
        <v>20</v>
      </c>
      <c r="S5" s="14" t="s">
        <v>26</v>
      </c>
      <c r="T5" s="14"/>
      <c r="U5" s="17" t="s">
        <v>20</v>
      </c>
      <c r="V5" s="14" t="s">
        <v>27</v>
      </c>
      <c r="W5" s="15"/>
    </row>
    <row r="6" spans="1:256" s="32" customFormat="1" ht="15.75" customHeight="1" x14ac:dyDescent="0.15">
      <c r="A6" s="196" t="s">
        <v>73</v>
      </c>
      <c r="B6" s="42"/>
      <c r="C6" s="165" t="s">
        <v>53</v>
      </c>
      <c r="D6" s="165"/>
      <c r="E6" s="165"/>
      <c r="F6" s="165"/>
      <c r="G6" s="165"/>
      <c r="H6" s="165"/>
      <c r="I6" s="165"/>
      <c r="J6" s="166" t="s">
        <v>50</v>
      </c>
      <c r="K6" s="167"/>
      <c r="L6" s="168"/>
      <c r="M6" s="70"/>
      <c r="N6" s="169" t="s">
        <v>51</v>
      </c>
      <c r="O6" s="170"/>
      <c r="P6" s="170"/>
      <c r="Q6" s="171" t="s">
        <v>72</v>
      </c>
      <c r="R6" s="172"/>
      <c r="S6" s="172"/>
      <c r="T6" s="172"/>
      <c r="U6" s="172"/>
      <c r="V6" s="172"/>
      <c r="W6" s="173"/>
    </row>
    <row r="7" spans="1:256" s="32" customFormat="1" ht="23.25" customHeight="1" x14ac:dyDescent="0.15">
      <c r="A7" s="197"/>
      <c r="B7" s="74" t="s">
        <v>64</v>
      </c>
      <c r="C7" s="163"/>
      <c r="D7" s="164"/>
      <c r="E7" s="164"/>
      <c r="F7" s="164"/>
      <c r="G7" s="164"/>
      <c r="H7" s="164"/>
      <c r="I7" s="164"/>
      <c r="J7" s="46"/>
      <c r="K7" s="59" t="s">
        <v>13</v>
      </c>
      <c r="L7" s="44"/>
      <c r="M7" s="55" t="s">
        <v>59</v>
      </c>
      <c r="N7" s="46"/>
      <c r="O7" s="68" t="s">
        <v>13</v>
      </c>
      <c r="P7" s="52"/>
      <c r="Q7" s="174"/>
      <c r="R7" s="175"/>
      <c r="S7" s="175"/>
      <c r="T7" s="175"/>
      <c r="U7" s="175"/>
      <c r="V7" s="175"/>
      <c r="W7" s="176"/>
    </row>
    <row r="8" spans="1:256" s="32" customFormat="1" ht="23.25" customHeight="1" x14ac:dyDescent="0.15">
      <c r="A8" s="197"/>
      <c r="B8" s="75" t="s">
        <v>65</v>
      </c>
      <c r="C8" s="163"/>
      <c r="D8" s="164"/>
      <c r="E8" s="164"/>
      <c r="F8" s="164"/>
      <c r="G8" s="164"/>
      <c r="H8" s="164"/>
      <c r="I8" s="164"/>
      <c r="J8" s="47"/>
      <c r="K8" s="60" t="s">
        <v>13</v>
      </c>
      <c r="L8" s="45"/>
      <c r="M8" s="56" t="s">
        <v>58</v>
      </c>
      <c r="N8" s="47"/>
      <c r="O8" s="69" t="s">
        <v>13</v>
      </c>
      <c r="P8" s="53"/>
      <c r="Q8" s="174"/>
      <c r="R8" s="175"/>
      <c r="S8" s="175"/>
      <c r="T8" s="175"/>
      <c r="U8" s="175"/>
      <c r="V8" s="175"/>
      <c r="W8" s="176"/>
    </row>
    <row r="9" spans="1:256" s="32" customFormat="1" ht="23.25" customHeight="1" x14ac:dyDescent="0.15">
      <c r="A9" s="198"/>
      <c r="B9" s="75" t="s">
        <v>66</v>
      </c>
      <c r="C9" s="163"/>
      <c r="D9" s="164"/>
      <c r="E9" s="164"/>
      <c r="F9" s="164"/>
      <c r="G9" s="164"/>
      <c r="H9" s="164"/>
      <c r="I9" s="164"/>
      <c r="J9" s="47"/>
      <c r="K9" s="60" t="s">
        <v>13</v>
      </c>
      <c r="L9" s="45"/>
      <c r="M9" s="56"/>
      <c r="N9" s="47"/>
      <c r="O9" s="60" t="s">
        <v>13</v>
      </c>
      <c r="P9" s="53"/>
      <c r="Q9" s="174"/>
      <c r="R9" s="175"/>
      <c r="S9" s="175"/>
      <c r="T9" s="175"/>
      <c r="U9" s="175"/>
      <c r="V9" s="175"/>
      <c r="W9" s="176"/>
    </row>
    <row r="10" spans="1:256" s="32" customFormat="1" ht="25.5" customHeight="1" x14ac:dyDescent="0.15">
      <c r="A10" s="23" t="s">
        <v>30</v>
      </c>
      <c r="B10" s="240" t="s">
        <v>8</v>
      </c>
      <c r="C10" s="240"/>
      <c r="D10" s="43"/>
      <c r="E10" s="11" t="s">
        <v>9</v>
      </c>
      <c r="F10" s="3"/>
      <c r="G10" s="240" t="s">
        <v>10</v>
      </c>
      <c r="H10" s="240"/>
      <c r="I10" s="43"/>
      <c r="J10" s="11" t="s">
        <v>9</v>
      </c>
      <c r="K10" s="61"/>
      <c r="L10" s="240" t="s">
        <v>22</v>
      </c>
      <c r="M10" s="240"/>
      <c r="N10" s="240"/>
      <c r="O10" s="240"/>
      <c r="P10" s="43"/>
      <c r="Q10" s="41" t="s">
        <v>9</v>
      </c>
      <c r="R10" s="4"/>
      <c r="S10" s="240" t="s">
        <v>11</v>
      </c>
      <c r="T10" s="240"/>
      <c r="U10" s="245">
        <f>SUM($D$10+$I$10+$P$10)</f>
        <v>0</v>
      </c>
      <c r="V10" s="245"/>
      <c r="W10" s="12" t="s">
        <v>9</v>
      </c>
    </row>
    <row r="11" spans="1:256" s="32" customFormat="1" ht="21" customHeight="1" x14ac:dyDescent="0.15">
      <c r="A11" s="237" t="s">
        <v>31</v>
      </c>
      <c r="B11" s="256" t="s">
        <v>57</v>
      </c>
      <c r="C11" s="257"/>
      <c r="D11" s="257"/>
      <c r="E11" s="257"/>
      <c r="F11" s="257"/>
      <c r="G11" s="257"/>
      <c r="H11" s="257"/>
      <c r="I11" s="257"/>
      <c r="J11" s="257"/>
      <c r="K11" s="257"/>
      <c r="L11" s="257"/>
      <c r="M11" s="257"/>
      <c r="N11" s="257"/>
      <c r="O11" s="257"/>
      <c r="P11" s="257"/>
      <c r="Q11" s="257"/>
      <c r="R11" s="257"/>
      <c r="S11" s="257"/>
      <c r="T11" s="257"/>
      <c r="U11" s="257"/>
      <c r="V11" s="257"/>
      <c r="W11" s="258"/>
    </row>
    <row r="12" spans="1:256" s="32" customFormat="1" ht="76.5" customHeight="1" x14ac:dyDescent="0.15">
      <c r="A12" s="238"/>
      <c r="B12" s="83" t="s">
        <v>61</v>
      </c>
      <c r="C12" s="201"/>
      <c r="D12" s="202"/>
      <c r="E12" s="202"/>
      <c r="F12" s="202"/>
      <c r="G12" s="202"/>
      <c r="H12" s="202"/>
      <c r="I12" s="202"/>
      <c r="J12" s="202"/>
      <c r="K12" s="202"/>
      <c r="L12" s="202"/>
      <c r="M12" s="202"/>
      <c r="N12" s="202"/>
      <c r="O12" s="202"/>
      <c r="P12" s="202"/>
      <c r="Q12" s="202"/>
      <c r="R12" s="202"/>
      <c r="S12" s="202"/>
      <c r="T12" s="202"/>
      <c r="U12" s="202"/>
      <c r="V12" s="202"/>
      <c r="W12" s="203"/>
    </row>
    <row r="13" spans="1:256" s="32" customFormat="1" ht="76.5" customHeight="1" x14ac:dyDescent="0.15">
      <c r="A13" s="239"/>
      <c r="B13" s="54" t="s">
        <v>62</v>
      </c>
      <c r="C13" s="204"/>
      <c r="D13" s="205"/>
      <c r="E13" s="205"/>
      <c r="F13" s="205"/>
      <c r="G13" s="205"/>
      <c r="H13" s="205"/>
      <c r="I13" s="205"/>
      <c r="J13" s="205"/>
      <c r="K13" s="205"/>
      <c r="L13" s="205"/>
      <c r="M13" s="205"/>
      <c r="N13" s="205"/>
      <c r="O13" s="205"/>
      <c r="P13" s="205"/>
      <c r="Q13" s="205"/>
      <c r="R13" s="205"/>
      <c r="S13" s="205"/>
      <c r="T13" s="205"/>
      <c r="U13" s="205"/>
      <c r="V13" s="205"/>
      <c r="W13" s="206"/>
    </row>
    <row r="14" spans="1:256" s="32" customFormat="1" ht="21" customHeight="1" x14ac:dyDescent="0.15">
      <c r="A14" s="10" t="s">
        <v>3</v>
      </c>
      <c r="B14" s="16" t="s">
        <v>20</v>
      </c>
      <c r="C14" s="220" t="s">
        <v>28</v>
      </c>
      <c r="D14" s="220"/>
      <c r="E14" s="220"/>
      <c r="F14" s="14"/>
      <c r="G14" s="16" t="s">
        <v>20</v>
      </c>
      <c r="H14" s="221" t="s">
        <v>29</v>
      </c>
      <c r="I14" s="221"/>
      <c r="J14" s="221"/>
      <c r="K14" s="222"/>
      <c r="L14" s="222"/>
      <c r="M14" s="222"/>
      <c r="N14" s="14" t="s">
        <v>60</v>
      </c>
      <c r="O14" s="89" t="s">
        <v>20</v>
      </c>
      <c r="P14" s="14" t="s">
        <v>12</v>
      </c>
      <c r="Q14" s="14"/>
      <c r="R14" s="222"/>
      <c r="S14" s="222"/>
      <c r="T14" s="222"/>
      <c r="U14" s="222"/>
      <c r="V14" s="222"/>
      <c r="W14" s="7" t="s">
        <v>7</v>
      </c>
    </row>
    <row r="15" spans="1:256" s="32" customFormat="1" ht="56.25" customHeight="1" x14ac:dyDescent="0.15">
      <c r="A15" s="10" t="s">
        <v>18</v>
      </c>
      <c r="B15" s="242"/>
      <c r="C15" s="243"/>
      <c r="D15" s="243"/>
      <c r="E15" s="243"/>
      <c r="F15" s="243"/>
      <c r="G15" s="243"/>
      <c r="H15" s="243"/>
      <c r="I15" s="243"/>
      <c r="J15" s="243"/>
      <c r="K15" s="243"/>
      <c r="L15" s="243"/>
      <c r="M15" s="243"/>
      <c r="N15" s="243"/>
      <c r="O15" s="243"/>
      <c r="P15" s="243"/>
      <c r="Q15" s="243"/>
      <c r="R15" s="243"/>
      <c r="S15" s="243"/>
      <c r="T15" s="243"/>
      <c r="U15" s="243"/>
      <c r="V15" s="243"/>
      <c r="W15" s="244"/>
    </row>
    <row r="16" spans="1:256" s="32" customFormat="1" ht="21" customHeight="1" x14ac:dyDescent="0.15">
      <c r="A16" s="241" t="s">
        <v>2</v>
      </c>
      <c r="B16" s="224" t="s">
        <v>5</v>
      </c>
      <c r="C16" s="224"/>
      <c r="D16" s="224"/>
      <c r="E16" s="259"/>
      <c r="F16" s="260"/>
      <c r="G16" s="260"/>
      <c r="H16" s="260"/>
      <c r="I16" s="260"/>
      <c r="J16" s="260"/>
      <c r="K16" s="260"/>
      <c r="L16" s="260"/>
      <c r="M16" s="260"/>
      <c r="N16" s="260"/>
      <c r="O16" s="260"/>
      <c r="P16" s="260"/>
      <c r="Q16" s="260"/>
      <c r="R16" s="260"/>
      <c r="S16" s="260"/>
      <c r="T16" s="260"/>
      <c r="U16" s="260"/>
      <c r="V16" s="260"/>
      <c r="W16" s="261"/>
    </row>
    <row r="17" spans="1:256" s="32" customFormat="1" ht="21" customHeight="1" thickBot="1" x14ac:dyDescent="0.2">
      <c r="A17" s="241"/>
      <c r="B17" s="215" t="s">
        <v>4</v>
      </c>
      <c r="C17" s="216"/>
      <c r="D17" s="217"/>
      <c r="E17" s="253"/>
      <c r="F17" s="254"/>
      <c r="G17" s="254"/>
      <c r="H17" s="254"/>
      <c r="I17" s="254"/>
      <c r="J17" s="254"/>
      <c r="K17" s="255"/>
      <c r="L17" s="213" t="s">
        <v>21</v>
      </c>
      <c r="M17" s="213"/>
      <c r="N17" s="213"/>
      <c r="O17" s="246"/>
      <c r="P17" s="247"/>
      <c r="Q17" s="247"/>
      <c r="R17" s="247"/>
      <c r="S17" s="247"/>
      <c r="T17" s="247"/>
      <c r="U17" s="247"/>
      <c r="V17" s="247"/>
      <c r="W17" s="248"/>
    </row>
    <row r="18" spans="1:256" s="32" customFormat="1" ht="21.75" customHeight="1" x14ac:dyDescent="0.15">
      <c r="A18" s="214" t="s">
        <v>54</v>
      </c>
      <c r="B18" s="214"/>
      <c r="C18" s="214"/>
      <c r="D18" s="214"/>
      <c r="E18" s="214"/>
      <c r="F18" s="214"/>
      <c r="G18" s="214"/>
      <c r="H18" s="214"/>
      <c r="I18" s="214"/>
      <c r="J18" s="214"/>
      <c r="K18" s="214"/>
      <c r="L18" s="214"/>
      <c r="M18" s="214"/>
      <c r="N18" s="214"/>
      <c r="O18" s="214"/>
      <c r="P18" s="214"/>
      <c r="Q18" s="214"/>
      <c r="R18" s="214"/>
      <c r="S18" s="214"/>
      <c r="T18" s="214"/>
      <c r="U18" s="214"/>
      <c r="V18" s="214"/>
      <c r="W18" s="214"/>
    </row>
    <row r="19" spans="1:256" s="32" customFormat="1" ht="9.75" customHeight="1" x14ac:dyDescent="0.15">
      <c r="A19" s="26"/>
      <c r="B19" s="26"/>
      <c r="C19" s="26"/>
      <c r="D19" s="26"/>
      <c r="E19" s="26"/>
      <c r="F19" s="26"/>
      <c r="G19" s="26"/>
      <c r="H19" s="26"/>
      <c r="I19" s="26"/>
      <c r="J19" s="26"/>
      <c r="K19" s="62"/>
      <c r="L19" s="26"/>
      <c r="M19" s="62"/>
      <c r="N19" s="26"/>
      <c r="O19" s="62"/>
      <c r="P19" s="26"/>
      <c r="Q19" s="26"/>
      <c r="R19" s="26"/>
      <c r="S19" s="26"/>
      <c r="T19" s="26"/>
      <c r="U19" s="26"/>
      <c r="V19" s="26"/>
      <c r="W19" s="26"/>
    </row>
    <row r="20" spans="1:256" s="33" customFormat="1" ht="18.75" customHeight="1" x14ac:dyDescent="0.15">
      <c r="A20" s="38" t="s">
        <v>63</v>
      </c>
      <c r="B20" s="27"/>
      <c r="C20" s="27"/>
      <c r="D20" s="28"/>
      <c r="E20" s="28"/>
      <c r="F20" s="28"/>
      <c r="G20" s="28"/>
      <c r="H20" s="73" t="s">
        <v>49</v>
      </c>
      <c r="I20" s="5"/>
      <c r="J20" s="5"/>
      <c r="K20" s="63"/>
      <c r="L20" s="5"/>
      <c r="M20" s="63"/>
      <c r="N20" s="5"/>
      <c r="O20" s="63"/>
      <c r="P20" s="5"/>
      <c r="Q20" s="5"/>
      <c r="R20" s="5"/>
      <c r="S20" s="5"/>
      <c r="T20" s="5"/>
      <c r="U20" s="5"/>
      <c r="V20" s="5"/>
      <c r="W20" s="5"/>
    </row>
    <row r="21" spans="1:256" s="32" customFormat="1" ht="18" customHeight="1" x14ac:dyDescent="0.15">
      <c r="A21" s="8" t="s">
        <v>23</v>
      </c>
      <c r="B21" s="13"/>
      <c r="C21" s="182" t="s">
        <v>56</v>
      </c>
      <c r="D21" s="182"/>
      <c r="E21" s="182"/>
      <c r="F21" s="94"/>
      <c r="G21" s="5"/>
      <c r="H21" s="194" t="s">
        <v>157</v>
      </c>
      <c r="I21" s="194"/>
      <c r="J21" s="194"/>
      <c r="K21" s="194"/>
      <c r="L21" s="194"/>
      <c r="M21" s="194"/>
      <c r="N21" s="194"/>
      <c r="O21" s="194"/>
      <c r="P21" s="194"/>
      <c r="Q21" s="209"/>
      <c r="R21" s="207" t="s">
        <v>13</v>
      </c>
      <c r="S21" s="199"/>
      <c r="T21" s="211" t="s">
        <v>48</v>
      </c>
      <c r="U21" s="192"/>
      <c r="V21" s="207" t="s">
        <v>47</v>
      </c>
      <c r="W21" s="199"/>
    </row>
    <row r="22" spans="1:256" s="32" customFormat="1" ht="18" customHeight="1" x14ac:dyDescent="0.15">
      <c r="A22" s="8" t="s">
        <v>24</v>
      </c>
      <c r="B22" s="48"/>
      <c r="C22" s="218" t="s">
        <v>120</v>
      </c>
      <c r="D22" s="218"/>
      <c r="E22" s="218"/>
      <c r="F22" s="219"/>
      <c r="G22" s="5"/>
      <c r="H22" s="195"/>
      <c r="I22" s="195"/>
      <c r="J22" s="195"/>
      <c r="K22" s="195"/>
      <c r="L22" s="195"/>
      <c r="M22" s="195"/>
      <c r="N22" s="195"/>
      <c r="O22" s="195"/>
      <c r="P22" s="195"/>
      <c r="Q22" s="210"/>
      <c r="R22" s="208"/>
      <c r="S22" s="200"/>
      <c r="T22" s="212"/>
      <c r="U22" s="193"/>
      <c r="V22" s="208"/>
      <c r="W22" s="200"/>
    </row>
    <row r="23" spans="1:256" s="32" customFormat="1" ht="17.25" customHeight="1" x14ac:dyDescent="0.15">
      <c r="A23" s="225" t="s">
        <v>14</v>
      </c>
      <c r="B23" s="39"/>
      <c r="C23" s="191" t="s">
        <v>32</v>
      </c>
      <c r="D23" s="191"/>
      <c r="E23" s="191"/>
      <c r="F23" s="191"/>
      <c r="G23" s="191" t="s">
        <v>33</v>
      </c>
      <c r="H23" s="251"/>
      <c r="I23" s="251"/>
      <c r="J23" s="251"/>
      <c r="K23" s="251"/>
      <c r="L23" s="251"/>
      <c r="M23" s="251"/>
      <c r="N23" s="251"/>
      <c r="O23" s="251"/>
      <c r="P23" s="251"/>
      <c r="Q23" s="251"/>
      <c r="R23" s="251" t="s">
        <v>18</v>
      </c>
      <c r="S23" s="251"/>
      <c r="T23" s="251"/>
      <c r="U23" s="251"/>
      <c r="V23" s="251"/>
      <c r="W23" s="252"/>
    </row>
    <row r="24" spans="1:256" s="32" customFormat="1" ht="24.75" customHeight="1" x14ac:dyDescent="0.15">
      <c r="A24" s="226"/>
      <c r="B24" s="76" t="s">
        <v>67</v>
      </c>
      <c r="C24" s="188"/>
      <c r="D24" s="188"/>
      <c r="E24" s="188"/>
      <c r="F24" s="188"/>
      <c r="G24" s="188"/>
      <c r="H24" s="188"/>
      <c r="I24" s="188"/>
      <c r="J24" s="188"/>
      <c r="K24" s="188"/>
      <c r="L24" s="188"/>
      <c r="M24" s="188"/>
      <c r="N24" s="188"/>
      <c r="O24" s="188"/>
      <c r="P24" s="188"/>
      <c r="Q24" s="188"/>
      <c r="R24" s="188"/>
      <c r="S24" s="188"/>
      <c r="T24" s="188"/>
      <c r="U24" s="188"/>
      <c r="V24" s="188"/>
      <c r="W24" s="230"/>
    </row>
    <row r="25" spans="1:256" s="32" customFormat="1" ht="24.75" customHeight="1" x14ac:dyDescent="0.15">
      <c r="A25" s="226"/>
      <c r="B25" s="76" t="s">
        <v>68</v>
      </c>
      <c r="C25" s="188"/>
      <c r="D25" s="188"/>
      <c r="E25" s="188"/>
      <c r="F25" s="188"/>
      <c r="G25" s="188"/>
      <c r="H25" s="188"/>
      <c r="I25" s="188"/>
      <c r="J25" s="188"/>
      <c r="K25" s="188"/>
      <c r="L25" s="188"/>
      <c r="M25" s="188"/>
      <c r="N25" s="188"/>
      <c r="O25" s="188"/>
      <c r="P25" s="188"/>
      <c r="Q25" s="188"/>
      <c r="R25" s="188"/>
      <c r="S25" s="188"/>
      <c r="T25" s="188"/>
      <c r="U25" s="188"/>
      <c r="V25" s="188"/>
      <c r="W25" s="230"/>
    </row>
    <row r="26" spans="1:256" s="32" customFormat="1" ht="24.75" customHeight="1" x14ac:dyDescent="0.15">
      <c r="A26" s="226"/>
      <c r="B26" s="76" t="s">
        <v>66</v>
      </c>
      <c r="C26" s="188"/>
      <c r="D26" s="188"/>
      <c r="E26" s="188"/>
      <c r="F26" s="188"/>
      <c r="G26" s="188"/>
      <c r="H26" s="188"/>
      <c r="I26" s="188"/>
      <c r="J26" s="188"/>
      <c r="K26" s="188"/>
      <c r="L26" s="188"/>
      <c r="M26" s="188"/>
      <c r="N26" s="188"/>
      <c r="O26" s="188"/>
      <c r="P26" s="188"/>
      <c r="Q26" s="188"/>
      <c r="R26" s="188"/>
      <c r="S26" s="188"/>
      <c r="T26" s="188"/>
      <c r="U26" s="188"/>
      <c r="V26" s="188"/>
      <c r="W26" s="230"/>
    </row>
    <row r="27" spans="1:256" s="32" customFormat="1" ht="24.75" customHeight="1" x14ac:dyDescent="0.15">
      <c r="A27" s="227"/>
      <c r="B27" s="77" t="s">
        <v>69</v>
      </c>
      <c r="C27" s="189"/>
      <c r="D27" s="189"/>
      <c r="E27" s="189"/>
      <c r="F27" s="189"/>
      <c r="G27" s="189"/>
      <c r="H27" s="189"/>
      <c r="I27" s="189"/>
      <c r="J27" s="189"/>
      <c r="K27" s="189"/>
      <c r="L27" s="189"/>
      <c r="M27" s="189"/>
      <c r="N27" s="189"/>
      <c r="O27" s="189"/>
      <c r="P27" s="189"/>
      <c r="Q27" s="189"/>
      <c r="R27" s="189"/>
      <c r="S27" s="189"/>
      <c r="T27" s="189"/>
      <c r="U27" s="189"/>
      <c r="V27" s="189"/>
      <c r="W27" s="190"/>
    </row>
    <row r="28" spans="1:256" s="32" customFormat="1" ht="22.5" customHeight="1" x14ac:dyDescent="0.15">
      <c r="A28" s="8" t="s">
        <v>6</v>
      </c>
      <c r="B28" s="183" t="s">
        <v>55</v>
      </c>
      <c r="C28" s="184"/>
      <c r="D28" s="185"/>
      <c r="E28" s="185"/>
      <c r="F28" s="185"/>
      <c r="G28" s="185"/>
      <c r="H28" s="185"/>
      <c r="I28" s="186" t="s">
        <v>97</v>
      </c>
      <c r="J28" s="187"/>
      <c r="K28" s="187"/>
      <c r="L28" s="178"/>
      <c r="M28" s="178"/>
      <c r="N28" s="178"/>
      <c r="O28" s="178"/>
      <c r="P28" s="178"/>
      <c r="Q28" s="178"/>
      <c r="R28" s="178"/>
      <c r="S28" s="178"/>
      <c r="T28" s="178"/>
      <c r="U28" s="178"/>
      <c r="V28" s="178"/>
      <c r="W28" s="87" t="s">
        <v>40</v>
      </c>
    </row>
    <row r="29" spans="1:256" s="32" customFormat="1" ht="19.5" customHeight="1" x14ac:dyDescent="0.15">
      <c r="A29" s="18" t="s">
        <v>15</v>
      </c>
      <c r="B29" s="21"/>
      <c r="C29" s="182" t="s">
        <v>34</v>
      </c>
      <c r="D29" s="182"/>
      <c r="E29" s="92" t="s">
        <v>19</v>
      </c>
      <c r="F29" s="182" t="s">
        <v>35</v>
      </c>
      <c r="G29" s="182"/>
      <c r="H29" s="182"/>
      <c r="I29" s="92" t="s">
        <v>19</v>
      </c>
      <c r="J29" s="182" t="s">
        <v>36</v>
      </c>
      <c r="K29" s="182"/>
      <c r="L29" s="182"/>
      <c r="M29" s="71" t="s">
        <v>19</v>
      </c>
      <c r="N29" s="182" t="s">
        <v>37</v>
      </c>
      <c r="O29" s="182"/>
      <c r="P29" s="92" t="s">
        <v>38</v>
      </c>
      <c r="Q29" s="13" t="s">
        <v>39</v>
      </c>
      <c r="R29" s="13"/>
      <c r="S29" s="178"/>
      <c r="T29" s="178"/>
      <c r="U29" s="178"/>
      <c r="V29" s="178"/>
      <c r="W29" s="179"/>
    </row>
    <row r="30" spans="1:256" s="32" customFormat="1" ht="21.75" customHeight="1" x14ac:dyDescent="0.15">
      <c r="A30" s="8" t="s">
        <v>42</v>
      </c>
      <c r="B30" s="13"/>
      <c r="C30" s="13"/>
      <c r="D30" s="22" t="s">
        <v>16</v>
      </c>
      <c r="E30" s="13"/>
      <c r="F30" s="78" t="s">
        <v>17</v>
      </c>
      <c r="G30" s="262" t="s">
        <v>43</v>
      </c>
      <c r="H30" s="187"/>
      <c r="I30" s="187"/>
      <c r="J30" s="21"/>
      <c r="K30" s="64"/>
      <c r="L30" s="6" t="s">
        <v>16</v>
      </c>
      <c r="M30" s="64"/>
      <c r="N30" s="79" t="s">
        <v>44</v>
      </c>
      <c r="O30" s="180" t="s">
        <v>45</v>
      </c>
      <c r="P30" s="181"/>
      <c r="Q30" s="177"/>
      <c r="R30" s="178"/>
      <c r="S30" s="178"/>
      <c r="T30" s="178"/>
      <c r="U30" s="178"/>
      <c r="V30" s="178"/>
      <c r="W30" s="179"/>
    </row>
    <row r="31" spans="1:256" s="32" customFormat="1" ht="119.25" customHeight="1" x14ac:dyDescent="0.15">
      <c r="A31" s="19" t="s">
        <v>41</v>
      </c>
      <c r="B31" s="249"/>
      <c r="C31" s="249"/>
      <c r="D31" s="249"/>
      <c r="E31" s="249"/>
      <c r="F31" s="249"/>
      <c r="G31" s="249"/>
      <c r="H31" s="249"/>
      <c r="I31" s="249"/>
      <c r="J31" s="249"/>
      <c r="K31" s="249"/>
      <c r="L31" s="249"/>
      <c r="M31" s="249"/>
      <c r="N31" s="249"/>
      <c r="O31" s="249"/>
      <c r="P31" s="249"/>
      <c r="Q31" s="249"/>
      <c r="R31" s="249"/>
      <c r="S31" s="249"/>
      <c r="T31" s="249"/>
      <c r="U31" s="249"/>
      <c r="V31" s="249"/>
      <c r="W31" s="250"/>
    </row>
    <row r="32" spans="1:256" s="32" customFormat="1" ht="14.25" customHeight="1" x14ac:dyDescent="0.15">
      <c r="A32" s="29"/>
      <c r="B32" s="30"/>
      <c r="C32" s="30"/>
      <c r="D32" s="30"/>
      <c r="E32" s="30"/>
      <c r="F32" s="30"/>
      <c r="G32" s="30"/>
      <c r="H32" s="31"/>
      <c r="I32" s="31"/>
      <c r="J32" s="31"/>
      <c r="K32" s="65"/>
      <c r="L32" s="31"/>
      <c r="M32" s="65"/>
      <c r="N32" s="31"/>
      <c r="O32" s="65"/>
      <c r="P32" s="31"/>
      <c r="Q32" s="31"/>
      <c r="R32" s="31"/>
      <c r="S32" s="31"/>
      <c r="T32" s="31"/>
      <c r="U32" s="31"/>
      <c r="V32" s="31"/>
      <c r="W32" s="40"/>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15" s="34" customFormat="1" x14ac:dyDescent="0.15">
      <c r="A33" s="35"/>
      <c r="K33" s="66"/>
      <c r="M33" s="66"/>
      <c r="O33" s="66"/>
    </row>
    <row r="34" spans="1:15" s="34" customFormat="1" x14ac:dyDescent="0.15">
      <c r="K34" s="66"/>
      <c r="M34" s="72"/>
      <c r="O34" s="66"/>
    </row>
    <row r="35" spans="1:15" s="34" customFormat="1" x14ac:dyDescent="0.15">
      <c r="K35" s="66"/>
      <c r="M35" s="72"/>
      <c r="O35" s="66"/>
    </row>
    <row r="36" spans="1:15" s="34" customFormat="1" x14ac:dyDescent="0.15">
      <c r="A36" s="36"/>
      <c r="K36" s="66"/>
      <c r="M36" s="72"/>
      <c r="O36" s="66"/>
    </row>
    <row r="37" spans="1:15" s="34" customFormat="1" x14ac:dyDescent="0.15">
      <c r="A37" s="36"/>
      <c r="K37" s="66"/>
      <c r="M37" s="72"/>
      <c r="O37" s="66"/>
    </row>
    <row r="38" spans="1:15" s="34" customFormat="1" x14ac:dyDescent="0.15">
      <c r="A38" s="35"/>
      <c r="K38" s="66"/>
      <c r="M38" s="72"/>
      <c r="O38" s="66"/>
    </row>
    <row r="39" spans="1:15" s="34" customFormat="1" x14ac:dyDescent="0.15">
      <c r="A39" s="35"/>
      <c r="K39" s="66"/>
      <c r="M39" s="72"/>
      <c r="O39" s="66"/>
    </row>
    <row r="40" spans="1:15" s="34" customFormat="1" x14ac:dyDescent="0.15">
      <c r="A40" s="35"/>
      <c r="K40" s="66"/>
      <c r="M40" s="72"/>
      <c r="O40" s="66"/>
    </row>
    <row r="41" spans="1:15" s="34" customFormat="1" x14ac:dyDescent="0.15">
      <c r="A41" s="35"/>
      <c r="K41" s="66"/>
      <c r="M41" s="66"/>
      <c r="O41" s="66"/>
    </row>
    <row r="42" spans="1:15" s="34" customFormat="1" x14ac:dyDescent="0.15">
      <c r="A42" s="35"/>
      <c r="K42" s="66"/>
      <c r="M42" s="66"/>
      <c r="O42" s="66"/>
    </row>
    <row r="43" spans="1:15" s="34" customFormat="1" x14ac:dyDescent="0.15">
      <c r="A43" s="35"/>
      <c r="K43" s="66"/>
      <c r="M43" s="66"/>
      <c r="O43" s="66"/>
    </row>
    <row r="44" spans="1:15" s="34" customFormat="1" x14ac:dyDescent="0.15">
      <c r="A44" s="35"/>
      <c r="K44" s="66"/>
      <c r="M44" s="66"/>
      <c r="O44" s="66"/>
    </row>
    <row r="45" spans="1:15" s="34" customFormat="1" x14ac:dyDescent="0.15">
      <c r="A45" s="35"/>
      <c r="K45" s="66"/>
      <c r="M45" s="66"/>
      <c r="O45" s="66"/>
    </row>
    <row r="46" spans="1:15" s="34" customFormat="1" x14ac:dyDescent="0.15">
      <c r="A46" s="35"/>
      <c r="K46" s="66"/>
      <c r="M46" s="66"/>
      <c r="O46" s="66"/>
    </row>
    <row r="47" spans="1:15" s="34" customFormat="1" x14ac:dyDescent="0.15">
      <c r="A47" s="35"/>
      <c r="K47" s="66"/>
      <c r="M47" s="66"/>
      <c r="O47" s="66"/>
    </row>
    <row r="48" spans="1:15" s="34" customFormat="1" x14ac:dyDescent="0.15">
      <c r="A48" s="35"/>
      <c r="K48" s="66"/>
      <c r="M48" s="66"/>
      <c r="O48" s="66"/>
    </row>
    <row r="49" spans="1:15" s="34" customFormat="1" x14ac:dyDescent="0.15">
      <c r="A49" s="35"/>
      <c r="K49" s="66"/>
      <c r="M49" s="66"/>
      <c r="O49" s="66"/>
    </row>
    <row r="50" spans="1:15" s="34" customFormat="1" x14ac:dyDescent="0.15">
      <c r="A50" s="35"/>
      <c r="K50" s="66"/>
      <c r="M50" s="66"/>
      <c r="O50" s="66"/>
    </row>
    <row r="51" spans="1:15" s="34" customFormat="1" x14ac:dyDescent="0.15">
      <c r="A51" s="35"/>
      <c r="K51" s="66"/>
      <c r="M51" s="66"/>
      <c r="O51" s="66"/>
    </row>
    <row r="52" spans="1:15" s="34" customFormat="1" x14ac:dyDescent="0.15">
      <c r="A52" s="35"/>
      <c r="K52" s="66"/>
      <c r="M52" s="66"/>
      <c r="O52" s="66"/>
    </row>
    <row r="53" spans="1:15" s="34" customFormat="1" x14ac:dyDescent="0.15">
      <c r="A53" s="35"/>
      <c r="K53" s="66"/>
      <c r="M53" s="66"/>
      <c r="O53" s="66"/>
    </row>
    <row r="54" spans="1:15" s="34" customFormat="1" x14ac:dyDescent="0.15">
      <c r="A54" s="35"/>
      <c r="K54" s="66"/>
      <c r="M54" s="66"/>
      <c r="O54" s="66"/>
    </row>
    <row r="55" spans="1:15" s="34" customFormat="1" x14ac:dyDescent="0.15">
      <c r="A55" s="35"/>
      <c r="K55" s="66"/>
      <c r="M55" s="66"/>
      <c r="O55" s="66"/>
    </row>
    <row r="56" spans="1:15" s="34" customFormat="1" x14ac:dyDescent="0.15">
      <c r="A56" s="35"/>
      <c r="K56" s="66"/>
      <c r="M56" s="66"/>
      <c r="O56" s="66"/>
    </row>
    <row r="57" spans="1:15" s="34" customFormat="1" x14ac:dyDescent="0.15">
      <c r="A57" s="35"/>
      <c r="K57" s="66"/>
      <c r="M57" s="66"/>
      <c r="O57" s="66"/>
    </row>
    <row r="58" spans="1:15" s="34" customFormat="1" x14ac:dyDescent="0.15">
      <c r="A58" s="35"/>
      <c r="K58" s="66"/>
      <c r="M58" s="66"/>
      <c r="O58" s="66"/>
    </row>
    <row r="59" spans="1:15" s="34" customFormat="1" x14ac:dyDescent="0.15">
      <c r="A59" s="35"/>
      <c r="K59" s="66"/>
      <c r="M59" s="66"/>
      <c r="O59" s="66"/>
    </row>
    <row r="60" spans="1:15" s="34" customFormat="1" x14ac:dyDescent="0.15">
      <c r="A60" s="35"/>
      <c r="K60" s="66"/>
      <c r="M60" s="66"/>
      <c r="O60" s="66"/>
    </row>
    <row r="61" spans="1:15" s="34" customFormat="1" x14ac:dyDescent="0.15">
      <c r="A61" s="35"/>
      <c r="K61" s="66"/>
      <c r="M61" s="66"/>
      <c r="O61" s="66"/>
    </row>
    <row r="62" spans="1:15" s="34" customFormat="1" x14ac:dyDescent="0.15">
      <c r="A62" s="35"/>
      <c r="K62" s="66"/>
      <c r="M62" s="66"/>
      <c r="O62" s="66"/>
    </row>
    <row r="63" spans="1:15" s="34" customFormat="1" x14ac:dyDescent="0.15">
      <c r="A63" s="35"/>
      <c r="K63" s="66"/>
      <c r="M63" s="66"/>
      <c r="O63" s="66"/>
    </row>
    <row r="64" spans="1:15" s="34" customFormat="1" x14ac:dyDescent="0.15">
      <c r="A64" s="35"/>
      <c r="K64" s="66"/>
      <c r="M64" s="66"/>
      <c r="O64" s="66"/>
    </row>
    <row r="65" spans="1:15" s="34" customFormat="1" x14ac:dyDescent="0.15">
      <c r="A65" s="35"/>
      <c r="K65" s="66"/>
      <c r="M65" s="66"/>
      <c r="O65" s="66"/>
    </row>
    <row r="66" spans="1:15" s="34" customFormat="1" x14ac:dyDescent="0.15">
      <c r="A66" s="35"/>
      <c r="K66" s="66"/>
      <c r="M66" s="66"/>
      <c r="O66" s="66"/>
    </row>
    <row r="67" spans="1:15" s="34" customFormat="1" x14ac:dyDescent="0.15">
      <c r="A67" s="35"/>
      <c r="K67" s="66"/>
      <c r="M67" s="66"/>
      <c r="O67" s="66"/>
    </row>
    <row r="68" spans="1:15" s="34" customFormat="1" x14ac:dyDescent="0.15">
      <c r="A68" s="35"/>
      <c r="K68" s="66"/>
      <c r="M68" s="66"/>
      <c r="O68" s="66"/>
    </row>
    <row r="69" spans="1:15" s="34" customFormat="1" x14ac:dyDescent="0.15">
      <c r="A69" s="35"/>
      <c r="K69" s="66"/>
      <c r="M69" s="66"/>
      <c r="O69" s="66"/>
    </row>
    <row r="70" spans="1:15" s="34" customFormat="1" x14ac:dyDescent="0.15">
      <c r="A70" s="35"/>
      <c r="K70" s="66"/>
      <c r="M70" s="66"/>
      <c r="O70" s="66"/>
    </row>
    <row r="71" spans="1:15" s="34" customFormat="1" x14ac:dyDescent="0.15">
      <c r="A71" s="35"/>
      <c r="K71" s="66"/>
      <c r="M71" s="66"/>
      <c r="O71" s="66"/>
    </row>
    <row r="72" spans="1:15" s="34" customFormat="1" x14ac:dyDescent="0.15">
      <c r="A72" s="35"/>
      <c r="K72" s="66"/>
      <c r="M72" s="66"/>
      <c r="O72" s="66"/>
    </row>
    <row r="73" spans="1:15" s="34" customFormat="1" x14ac:dyDescent="0.15">
      <c r="A73" s="35"/>
      <c r="K73" s="66"/>
      <c r="M73" s="66"/>
      <c r="O73" s="66"/>
    </row>
    <row r="74" spans="1:15" s="34" customFormat="1" x14ac:dyDescent="0.15">
      <c r="A74" s="35"/>
      <c r="K74" s="66"/>
      <c r="M74" s="66"/>
      <c r="O74" s="66"/>
    </row>
    <row r="75" spans="1:15" s="34" customFormat="1" x14ac:dyDescent="0.15">
      <c r="A75" s="35"/>
      <c r="K75" s="66"/>
      <c r="M75" s="66"/>
      <c r="O75" s="66"/>
    </row>
    <row r="76" spans="1:15" s="34" customFormat="1" x14ac:dyDescent="0.15">
      <c r="A76" s="35"/>
      <c r="K76" s="66"/>
      <c r="M76" s="66"/>
      <c r="O76" s="66"/>
    </row>
    <row r="77" spans="1:15" s="34" customFormat="1" x14ac:dyDescent="0.15">
      <c r="A77" s="35"/>
      <c r="K77" s="66"/>
      <c r="M77" s="66"/>
      <c r="O77" s="66"/>
    </row>
    <row r="78" spans="1:15" s="34" customFormat="1" x14ac:dyDescent="0.15">
      <c r="A78" s="35"/>
      <c r="K78" s="66"/>
      <c r="M78" s="66"/>
      <c r="O78" s="66"/>
    </row>
    <row r="79" spans="1:15" s="34" customFormat="1" x14ac:dyDescent="0.15">
      <c r="A79" s="35"/>
      <c r="K79" s="66"/>
      <c r="M79" s="66"/>
      <c r="O79" s="66"/>
    </row>
    <row r="80" spans="1:15" s="34" customFormat="1" x14ac:dyDescent="0.15">
      <c r="A80" s="35"/>
      <c r="K80" s="66"/>
      <c r="M80" s="66"/>
      <c r="O80" s="66"/>
    </row>
    <row r="81" spans="1:15" s="34" customFormat="1" x14ac:dyDescent="0.15">
      <c r="A81" s="35"/>
      <c r="K81" s="66"/>
      <c r="M81" s="66"/>
      <c r="O81" s="66"/>
    </row>
    <row r="82" spans="1:15" s="34" customFormat="1" x14ac:dyDescent="0.15">
      <c r="A82" s="35"/>
      <c r="K82" s="66"/>
      <c r="M82" s="66"/>
      <c r="O82" s="66"/>
    </row>
    <row r="83" spans="1:15" s="34" customFormat="1" x14ac:dyDescent="0.15">
      <c r="A83" s="35"/>
      <c r="K83" s="66"/>
      <c r="M83" s="66"/>
      <c r="O83" s="66"/>
    </row>
    <row r="84" spans="1:15" s="34" customFormat="1" x14ac:dyDescent="0.15">
      <c r="A84" s="35"/>
      <c r="K84" s="66"/>
      <c r="M84" s="66"/>
      <c r="O84" s="66"/>
    </row>
    <row r="85" spans="1:15" s="34" customFormat="1" x14ac:dyDescent="0.15">
      <c r="A85" s="35"/>
      <c r="K85" s="66"/>
      <c r="M85" s="66"/>
      <c r="O85" s="66"/>
    </row>
    <row r="86" spans="1:15" s="34" customFormat="1" x14ac:dyDescent="0.15">
      <c r="A86" s="35"/>
      <c r="K86" s="66"/>
      <c r="M86" s="66"/>
      <c r="O86" s="66"/>
    </row>
    <row r="87" spans="1:15" s="34" customFormat="1" x14ac:dyDescent="0.15">
      <c r="A87" s="35"/>
      <c r="K87" s="66"/>
      <c r="M87" s="66"/>
      <c r="O87" s="66"/>
    </row>
    <row r="88" spans="1:15" s="34" customFormat="1" x14ac:dyDescent="0.15">
      <c r="A88" s="35"/>
      <c r="K88" s="66"/>
      <c r="M88" s="66"/>
      <c r="O88" s="66"/>
    </row>
    <row r="89" spans="1:15" s="34" customFormat="1" x14ac:dyDescent="0.15">
      <c r="A89" s="35"/>
      <c r="K89" s="66"/>
      <c r="M89" s="66"/>
      <c r="O89" s="66"/>
    </row>
    <row r="90" spans="1:15" s="34" customFormat="1" x14ac:dyDescent="0.15">
      <c r="A90" s="35"/>
      <c r="K90" s="66"/>
      <c r="M90" s="66"/>
      <c r="O90" s="66"/>
    </row>
    <row r="91" spans="1:15" s="34" customFormat="1" x14ac:dyDescent="0.15">
      <c r="A91" s="35"/>
      <c r="K91" s="66"/>
      <c r="M91" s="66"/>
      <c r="O91" s="66"/>
    </row>
    <row r="92" spans="1:15" s="34" customFormat="1" x14ac:dyDescent="0.15">
      <c r="A92" s="35"/>
      <c r="K92" s="66"/>
      <c r="M92" s="66"/>
      <c r="O92" s="66"/>
    </row>
    <row r="93" spans="1:15" s="34" customFormat="1" x14ac:dyDescent="0.15">
      <c r="A93" s="35"/>
      <c r="K93" s="66"/>
      <c r="M93" s="66"/>
      <c r="O93" s="66"/>
    </row>
    <row r="94" spans="1:15" s="34" customFormat="1" x14ac:dyDescent="0.15">
      <c r="A94" s="35"/>
      <c r="K94" s="66"/>
      <c r="M94" s="66"/>
      <c r="O94" s="66"/>
    </row>
    <row r="95" spans="1:15" s="34" customFormat="1" x14ac:dyDescent="0.15">
      <c r="A95" s="35"/>
      <c r="K95" s="66"/>
      <c r="M95" s="66"/>
      <c r="O95" s="66"/>
    </row>
    <row r="96" spans="1:15" s="34" customFormat="1" x14ac:dyDescent="0.15">
      <c r="A96" s="35"/>
      <c r="K96" s="66"/>
      <c r="M96" s="66"/>
      <c r="O96" s="66"/>
    </row>
    <row r="97" spans="1:15" s="34" customFormat="1" x14ac:dyDescent="0.15">
      <c r="A97" s="35"/>
      <c r="K97" s="66"/>
      <c r="M97" s="66"/>
      <c r="O97" s="66"/>
    </row>
    <row r="98" spans="1:15" s="34" customFormat="1" x14ac:dyDescent="0.15">
      <c r="A98" s="35"/>
      <c r="K98" s="66"/>
      <c r="M98" s="66"/>
      <c r="O98" s="66"/>
    </row>
    <row r="99" spans="1:15" s="34" customFormat="1" x14ac:dyDescent="0.15">
      <c r="A99" s="35"/>
      <c r="K99" s="66"/>
      <c r="M99" s="66"/>
      <c r="O99" s="66"/>
    </row>
  </sheetData>
  <sheetProtection formatCells="0" selectLockedCells="1"/>
  <dataConsolidate/>
  <mergeCells count="79">
    <mergeCell ref="B31:W31"/>
    <mergeCell ref="R23:W23"/>
    <mergeCell ref="E17:K17"/>
    <mergeCell ref="L10:O10"/>
    <mergeCell ref="R14:V14"/>
    <mergeCell ref="B11:W11"/>
    <mergeCell ref="G23:Q23"/>
    <mergeCell ref="G24:Q24"/>
    <mergeCell ref="G25:Q25"/>
    <mergeCell ref="E16:W16"/>
    <mergeCell ref="R24:W24"/>
    <mergeCell ref="R25:W25"/>
    <mergeCell ref="G26:Q26"/>
    <mergeCell ref="G30:I30"/>
    <mergeCell ref="G10:H10"/>
    <mergeCell ref="S21:S22"/>
    <mergeCell ref="A2:W2"/>
    <mergeCell ref="B16:D16"/>
    <mergeCell ref="G27:Q27"/>
    <mergeCell ref="A23:A27"/>
    <mergeCell ref="Q3:R3"/>
    <mergeCell ref="C26:F26"/>
    <mergeCell ref="R26:W26"/>
    <mergeCell ref="B5:Q5"/>
    <mergeCell ref="S3:W3"/>
    <mergeCell ref="A11:A13"/>
    <mergeCell ref="S10:T10"/>
    <mergeCell ref="B10:C10"/>
    <mergeCell ref="A16:A17"/>
    <mergeCell ref="B15:W15"/>
    <mergeCell ref="U10:V10"/>
    <mergeCell ref="O17:W17"/>
    <mergeCell ref="A6:A9"/>
    <mergeCell ref="W21:W22"/>
    <mergeCell ref="C12:W12"/>
    <mergeCell ref="C13:W13"/>
    <mergeCell ref="V21:V22"/>
    <mergeCell ref="Q21:Q22"/>
    <mergeCell ref="R21:R22"/>
    <mergeCell ref="T21:T22"/>
    <mergeCell ref="L17:N17"/>
    <mergeCell ref="A18:W18"/>
    <mergeCell ref="B17:D17"/>
    <mergeCell ref="C22:F22"/>
    <mergeCell ref="C14:E14"/>
    <mergeCell ref="H14:J14"/>
    <mergeCell ref="K14:M14"/>
    <mergeCell ref="B28:C28"/>
    <mergeCell ref="C21:E21"/>
    <mergeCell ref="D28:H28"/>
    <mergeCell ref="I28:K28"/>
    <mergeCell ref="L28:V28"/>
    <mergeCell ref="C24:F24"/>
    <mergeCell ref="R27:W27"/>
    <mergeCell ref="C27:F27"/>
    <mergeCell ref="C23:F23"/>
    <mergeCell ref="C25:F25"/>
    <mergeCell ref="U21:U22"/>
    <mergeCell ref="H21:P22"/>
    <mergeCell ref="Q30:W30"/>
    <mergeCell ref="S29:W29"/>
    <mergeCell ref="O30:P30"/>
    <mergeCell ref="C29:D29"/>
    <mergeCell ref="F29:H29"/>
    <mergeCell ref="J29:L29"/>
    <mergeCell ref="N29:O29"/>
    <mergeCell ref="B4:D4"/>
    <mergeCell ref="O4:W4"/>
    <mergeCell ref="F4:K4"/>
    <mergeCell ref="C9:I9"/>
    <mergeCell ref="C6:I6"/>
    <mergeCell ref="J6:L6"/>
    <mergeCell ref="N6:P6"/>
    <mergeCell ref="Q6:W6"/>
    <mergeCell ref="Q7:W7"/>
    <mergeCell ref="Q8:W8"/>
    <mergeCell ref="Q9:W9"/>
    <mergeCell ref="C7:I7"/>
    <mergeCell ref="C8:I8"/>
  </mergeCells>
  <phoneticPr fontId="3"/>
  <dataValidations count="14">
    <dataValidation imeMode="hiragana" allowBlank="1" showInputMessage="1" showErrorMessage="1" sqref="C24:W27 E16:W16 R14:V14 B15:W15 C5:Q5 F4 S29:W29 B4:B6 C12:W13 J6 Q7:W9 B13"/>
    <dataValidation type="list" allowBlank="1" showInputMessage="1" showErrorMessage="1" sqref="H36">
      <formula1>$H$34:$H$35</formula1>
    </dataValidation>
    <dataValidation type="list" imeMode="off" allowBlank="1" showInputMessage="1" showErrorMessage="1" sqref="J7:J9">
      <formula1>"9,10,11,13,14,15,16"</formula1>
    </dataValidation>
    <dataValidation imeMode="off" allowBlank="1" showInputMessage="1" showErrorMessage="1" sqref="D10 I10 P10 S21:S22 S3:W3 E17:K17 O17:W17 U21:U22 W21:W22 C30 E30 K30 M30 Q21:Q22 C7:C9 K7:K9 M7:M9 O7:O9"/>
    <dataValidation type="list" allowBlank="1" showInputMessage="1" showErrorMessage="1" sqref="K14:M14">
      <formula1>"大型,中型,マイクロ,未定"</formula1>
    </dataValidation>
    <dataValidation imeMode="on" allowBlank="1" showInputMessage="1" showErrorMessage="1" sqref="B31:W31 Q30:W30"/>
    <dataValidation type="list" allowBlank="1" showInputMessage="1" showErrorMessage="1" sqref="R5 U5 B14 G14 O14">
      <formula1>"☑,□"</formula1>
    </dataValidation>
    <dataValidation type="list" allowBlank="1" showInputMessage="1" showErrorMessage="1" sqref="N7:N9">
      <formula1>"10,11,12,14,15,16,17"</formula1>
    </dataValidation>
    <dataValidation type="list" imeMode="off" allowBlank="1" showInputMessage="1" showErrorMessage="1" sqref="L7:L9 P7:P9">
      <formula1>"00,30"</formula1>
    </dataValidation>
    <dataValidation type="list" imeMode="hiragana" allowBlank="1" showInputMessage="1" showErrorMessage="1" sqref="E4">
      <formula1>"県,都,府,道"</formula1>
    </dataValidation>
    <dataValidation type="list" imeMode="hiragana" allowBlank="1" showInputMessage="1" showErrorMessage="1" sqref="L4">
      <formula1>"市,区,町,村"</formula1>
    </dataValidation>
    <dataValidation type="list" allowBlank="1" showInputMessage="1" showErrorMessage="1" sqref="C21">
      <formula1>"可　　・　　　否,可,否"</formula1>
    </dataValidation>
    <dataValidation imeMode="off" allowBlank="1" showInputMessage="1" showErrorMessage="1" prompt="YYYY/MM/DD で入力" sqref="H21:P22 C22:F22"/>
    <dataValidation type="list" allowBlank="1" showInputMessage="1" showErrorMessage="1" sqref="D28:H28">
      <formula1>"議長応接室,第2委員会室,理事者控室,第1委員会室,第3・4委員会室,議員会議室Ⅰ"</formula1>
    </dataValidation>
  </dataValidations>
  <printOptions horizontalCentered="1" verticalCentered="1"/>
  <pageMargins left="3.937007874015748E-2" right="3.937007874015748E-2" top="0.23622047244094491" bottom="0.27559055118110237" header="0.23622047244094491" footer="0.27559055118110237"/>
  <pageSetup paperSize="9" scale="9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85"/>
  <sheetViews>
    <sheetView zoomScaleNormal="100" workbookViewId="0">
      <selection activeCell="S3" sqref="S3:W3"/>
    </sheetView>
  </sheetViews>
  <sheetFormatPr defaultRowHeight="16.5" x14ac:dyDescent="0.15"/>
  <cols>
    <col min="1" max="1" width="16.625" style="24" customWidth="1"/>
    <col min="2" max="2" width="3.625" style="25" customWidth="1"/>
    <col min="3" max="3" width="4.625" style="25" customWidth="1"/>
    <col min="4" max="9" width="3.625" style="25" customWidth="1"/>
    <col min="10" max="10" width="4" style="25" customWidth="1"/>
    <col min="11" max="11" width="3.125" style="57" customWidth="1"/>
    <col min="12" max="12" width="4" style="25" customWidth="1"/>
    <col min="13" max="13" width="3.125" style="57" customWidth="1"/>
    <col min="14" max="14" width="4" style="25" customWidth="1"/>
    <col min="15" max="15" width="3.125" style="57" customWidth="1"/>
    <col min="16" max="16" width="4" style="25" customWidth="1"/>
    <col min="17" max="17" width="4.25" style="25" customWidth="1"/>
    <col min="18" max="18" width="3.25" style="25" customWidth="1"/>
    <col min="19" max="19" width="4.25" style="25" customWidth="1"/>
    <col min="20" max="20" width="4.125" style="25" customWidth="1"/>
    <col min="21" max="21" width="4.25" style="25" customWidth="1"/>
    <col min="22" max="22" width="3.625" style="25" customWidth="1"/>
    <col min="23" max="23" width="4.25" style="25" customWidth="1"/>
    <col min="24" max="16384" width="9" style="25"/>
  </cols>
  <sheetData>
    <row r="1" spans="1:256" ht="19.5" customHeight="1" x14ac:dyDescent="0.15">
      <c r="A1" s="82" t="s">
        <v>70</v>
      </c>
      <c r="B1" s="80"/>
      <c r="C1" s="80"/>
      <c r="D1" s="80"/>
      <c r="E1" s="80"/>
      <c r="F1" s="80"/>
      <c r="G1" s="80"/>
      <c r="H1" s="80"/>
      <c r="I1" s="80"/>
      <c r="J1" s="80"/>
      <c r="K1" s="81"/>
      <c r="L1" s="80"/>
      <c r="M1" s="81"/>
      <c r="N1" s="80"/>
      <c r="O1" s="81"/>
      <c r="P1" s="80"/>
      <c r="Q1" s="80"/>
      <c r="R1" s="80"/>
      <c r="S1" s="80"/>
      <c r="T1" s="80"/>
      <c r="U1" s="80"/>
      <c r="V1" s="80"/>
      <c r="W1" s="90" t="s">
        <v>183</v>
      </c>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s="32" customFormat="1" ht="24" customHeight="1" thickBot="1" x14ac:dyDescent="0.25">
      <c r="A2" s="223" t="s">
        <v>184</v>
      </c>
      <c r="B2" s="223"/>
      <c r="C2" s="223"/>
      <c r="D2" s="223"/>
      <c r="E2" s="223"/>
      <c r="F2" s="223"/>
      <c r="G2" s="223"/>
      <c r="H2" s="223"/>
      <c r="I2" s="223"/>
      <c r="J2" s="223"/>
      <c r="K2" s="223"/>
      <c r="L2" s="223"/>
      <c r="M2" s="223"/>
      <c r="N2" s="223"/>
      <c r="O2" s="223"/>
      <c r="P2" s="223"/>
      <c r="Q2" s="223"/>
      <c r="R2" s="223"/>
      <c r="S2" s="223"/>
      <c r="T2" s="223"/>
      <c r="U2" s="223"/>
      <c r="V2" s="223"/>
      <c r="W2" s="223"/>
    </row>
    <row r="3" spans="1:256" s="32" customFormat="1" ht="21" customHeight="1" thickBot="1" x14ac:dyDescent="0.2">
      <c r="A3" s="37" t="s">
        <v>46</v>
      </c>
      <c r="B3" s="1"/>
      <c r="C3" s="1"/>
      <c r="D3" s="1"/>
      <c r="E3" s="1"/>
      <c r="F3" s="1"/>
      <c r="G3" s="1"/>
      <c r="H3" s="2"/>
      <c r="I3" s="50"/>
      <c r="J3" s="50"/>
      <c r="K3" s="58"/>
      <c r="L3" s="50"/>
      <c r="M3" s="58"/>
      <c r="N3" s="20"/>
      <c r="O3" s="67"/>
      <c r="P3" s="20"/>
      <c r="Q3" s="228" t="s">
        <v>52</v>
      </c>
      <c r="R3" s="229"/>
      <c r="S3" s="234">
        <v>44682</v>
      </c>
      <c r="T3" s="235"/>
      <c r="U3" s="235"/>
      <c r="V3" s="235"/>
      <c r="W3" s="236"/>
    </row>
    <row r="4" spans="1:256" s="32" customFormat="1" ht="22.5" customHeight="1" x14ac:dyDescent="0.15">
      <c r="A4" s="9" t="s">
        <v>0</v>
      </c>
      <c r="B4" s="159" t="s">
        <v>185</v>
      </c>
      <c r="C4" s="160"/>
      <c r="D4" s="160"/>
      <c r="E4" s="51" t="s">
        <v>186</v>
      </c>
      <c r="F4" s="160" t="s">
        <v>187</v>
      </c>
      <c r="G4" s="160"/>
      <c r="H4" s="160"/>
      <c r="I4" s="160"/>
      <c r="J4" s="160"/>
      <c r="K4" s="160"/>
      <c r="L4" s="49" t="s">
        <v>188</v>
      </c>
      <c r="M4" s="84" t="s">
        <v>71</v>
      </c>
      <c r="N4" s="84"/>
      <c r="O4" s="161"/>
      <c r="P4" s="161"/>
      <c r="Q4" s="161"/>
      <c r="R4" s="161"/>
      <c r="S4" s="161"/>
      <c r="T4" s="161"/>
      <c r="U4" s="161"/>
      <c r="V4" s="161"/>
      <c r="W4" s="162"/>
    </row>
    <row r="5" spans="1:256" s="32" customFormat="1" ht="22.5" customHeight="1" x14ac:dyDescent="0.15">
      <c r="A5" s="158" t="s">
        <v>1</v>
      </c>
      <c r="B5" s="231" t="s">
        <v>189</v>
      </c>
      <c r="C5" s="232"/>
      <c r="D5" s="232"/>
      <c r="E5" s="232"/>
      <c r="F5" s="232"/>
      <c r="G5" s="232"/>
      <c r="H5" s="232"/>
      <c r="I5" s="232"/>
      <c r="J5" s="232"/>
      <c r="K5" s="232"/>
      <c r="L5" s="232"/>
      <c r="M5" s="232"/>
      <c r="N5" s="232"/>
      <c r="O5" s="232"/>
      <c r="P5" s="232"/>
      <c r="Q5" s="233"/>
      <c r="R5" s="16" t="s">
        <v>190</v>
      </c>
      <c r="S5" s="14" t="s">
        <v>26</v>
      </c>
      <c r="T5" s="14"/>
      <c r="U5" s="17" t="s">
        <v>20</v>
      </c>
      <c r="V5" s="14" t="s">
        <v>27</v>
      </c>
      <c r="W5" s="15"/>
    </row>
    <row r="6" spans="1:256" s="32" customFormat="1" ht="15.75" customHeight="1" x14ac:dyDescent="0.15">
      <c r="A6" s="196" t="s">
        <v>73</v>
      </c>
      <c r="B6" s="42"/>
      <c r="C6" s="165" t="s">
        <v>53</v>
      </c>
      <c r="D6" s="165"/>
      <c r="E6" s="165"/>
      <c r="F6" s="165"/>
      <c r="G6" s="165"/>
      <c r="H6" s="165"/>
      <c r="I6" s="165"/>
      <c r="J6" s="166" t="s">
        <v>50</v>
      </c>
      <c r="K6" s="167"/>
      <c r="L6" s="168"/>
      <c r="M6" s="70"/>
      <c r="N6" s="169" t="s">
        <v>51</v>
      </c>
      <c r="O6" s="170"/>
      <c r="P6" s="170"/>
      <c r="Q6" s="171" t="s">
        <v>72</v>
      </c>
      <c r="R6" s="172"/>
      <c r="S6" s="172"/>
      <c r="T6" s="172"/>
      <c r="U6" s="172"/>
      <c r="V6" s="172"/>
      <c r="W6" s="173"/>
    </row>
    <row r="7" spans="1:256" s="32" customFormat="1" ht="23.25" customHeight="1" x14ac:dyDescent="0.15">
      <c r="A7" s="197"/>
      <c r="B7" s="74" t="s">
        <v>191</v>
      </c>
      <c r="C7" s="163">
        <v>44727</v>
      </c>
      <c r="D7" s="164"/>
      <c r="E7" s="164"/>
      <c r="F7" s="164"/>
      <c r="G7" s="164"/>
      <c r="H7" s="164"/>
      <c r="I7" s="164"/>
      <c r="J7" s="46" t="s">
        <v>192</v>
      </c>
      <c r="K7" s="59" t="s">
        <v>193</v>
      </c>
      <c r="L7" s="44" t="s">
        <v>194</v>
      </c>
      <c r="M7" s="55" t="s">
        <v>195</v>
      </c>
      <c r="N7" s="46" t="s">
        <v>196</v>
      </c>
      <c r="O7" s="68" t="s">
        <v>13</v>
      </c>
      <c r="P7" s="52" t="s">
        <v>197</v>
      </c>
      <c r="Q7" s="174"/>
      <c r="R7" s="175"/>
      <c r="S7" s="175"/>
      <c r="T7" s="175"/>
      <c r="U7" s="175"/>
      <c r="V7" s="175"/>
      <c r="W7" s="176"/>
    </row>
    <row r="8" spans="1:256" s="32" customFormat="1" ht="23.25" customHeight="1" x14ac:dyDescent="0.15">
      <c r="A8" s="197"/>
      <c r="B8" s="75" t="s">
        <v>198</v>
      </c>
      <c r="C8" s="163">
        <v>44728</v>
      </c>
      <c r="D8" s="164"/>
      <c r="E8" s="164"/>
      <c r="F8" s="164"/>
      <c r="G8" s="164"/>
      <c r="H8" s="164"/>
      <c r="I8" s="164"/>
      <c r="J8" s="47"/>
      <c r="K8" s="60" t="s">
        <v>13</v>
      </c>
      <c r="L8" s="45"/>
      <c r="M8" s="56" t="s">
        <v>58</v>
      </c>
      <c r="N8" s="47"/>
      <c r="O8" s="69" t="s">
        <v>199</v>
      </c>
      <c r="P8" s="53"/>
      <c r="Q8" s="174" t="s">
        <v>200</v>
      </c>
      <c r="R8" s="175"/>
      <c r="S8" s="175"/>
      <c r="T8" s="175"/>
      <c r="U8" s="175"/>
      <c r="V8" s="175"/>
      <c r="W8" s="176"/>
    </row>
    <row r="9" spans="1:256" s="32" customFormat="1" ht="23.25" customHeight="1" x14ac:dyDescent="0.15">
      <c r="A9" s="198"/>
      <c r="B9" s="75" t="s">
        <v>201</v>
      </c>
      <c r="C9" s="163"/>
      <c r="D9" s="164"/>
      <c r="E9" s="164"/>
      <c r="F9" s="164"/>
      <c r="G9" s="164"/>
      <c r="H9" s="164"/>
      <c r="I9" s="164"/>
      <c r="J9" s="47"/>
      <c r="K9" s="60" t="s">
        <v>202</v>
      </c>
      <c r="L9" s="45"/>
      <c r="M9" s="56"/>
      <c r="N9" s="47"/>
      <c r="O9" s="60" t="s">
        <v>199</v>
      </c>
      <c r="P9" s="53"/>
      <c r="Q9" s="174"/>
      <c r="R9" s="175"/>
      <c r="S9" s="175"/>
      <c r="T9" s="175"/>
      <c r="U9" s="175"/>
      <c r="V9" s="175"/>
      <c r="W9" s="176"/>
    </row>
    <row r="10" spans="1:256" s="32" customFormat="1" ht="25.5" customHeight="1" x14ac:dyDescent="0.15">
      <c r="A10" s="157" t="s">
        <v>30</v>
      </c>
      <c r="B10" s="240" t="s">
        <v>8</v>
      </c>
      <c r="C10" s="240"/>
      <c r="D10" s="43">
        <v>10</v>
      </c>
      <c r="E10" s="11" t="s">
        <v>9</v>
      </c>
      <c r="F10" s="3"/>
      <c r="G10" s="240" t="s">
        <v>10</v>
      </c>
      <c r="H10" s="240"/>
      <c r="I10" s="43">
        <v>1</v>
      </c>
      <c r="J10" s="11" t="s">
        <v>9</v>
      </c>
      <c r="K10" s="61"/>
      <c r="L10" s="240" t="s">
        <v>22</v>
      </c>
      <c r="M10" s="240"/>
      <c r="N10" s="240"/>
      <c r="O10" s="240"/>
      <c r="P10" s="43">
        <v>1</v>
      </c>
      <c r="Q10" s="41" t="s">
        <v>9</v>
      </c>
      <c r="R10" s="4"/>
      <c r="S10" s="240" t="s">
        <v>11</v>
      </c>
      <c r="T10" s="240"/>
      <c r="U10" s="245">
        <f>SUM($D$10+$I$10+$P$10)</f>
        <v>12</v>
      </c>
      <c r="V10" s="245"/>
      <c r="W10" s="12" t="s">
        <v>9</v>
      </c>
    </row>
    <row r="11" spans="1:256" s="32" customFormat="1" ht="21" customHeight="1" x14ac:dyDescent="0.15">
      <c r="A11" s="237" t="s">
        <v>31</v>
      </c>
      <c r="B11" s="256" t="s">
        <v>57</v>
      </c>
      <c r="C11" s="257"/>
      <c r="D11" s="257"/>
      <c r="E11" s="257"/>
      <c r="F11" s="257"/>
      <c r="G11" s="257"/>
      <c r="H11" s="257"/>
      <c r="I11" s="257"/>
      <c r="J11" s="257"/>
      <c r="K11" s="257"/>
      <c r="L11" s="257"/>
      <c r="M11" s="257"/>
      <c r="N11" s="257"/>
      <c r="O11" s="257"/>
      <c r="P11" s="257"/>
      <c r="Q11" s="257"/>
      <c r="R11" s="257"/>
      <c r="S11" s="257"/>
      <c r="T11" s="257"/>
      <c r="U11" s="257"/>
      <c r="V11" s="257"/>
      <c r="W11" s="258"/>
    </row>
    <row r="12" spans="1:256" s="32" customFormat="1" ht="76.5" customHeight="1" x14ac:dyDescent="0.15">
      <c r="A12" s="238"/>
      <c r="B12" s="83" t="s">
        <v>61</v>
      </c>
      <c r="C12" s="201" t="s">
        <v>203</v>
      </c>
      <c r="D12" s="202"/>
      <c r="E12" s="202"/>
      <c r="F12" s="202"/>
      <c r="G12" s="202"/>
      <c r="H12" s="202"/>
      <c r="I12" s="202"/>
      <c r="J12" s="202"/>
      <c r="K12" s="202"/>
      <c r="L12" s="202"/>
      <c r="M12" s="202"/>
      <c r="N12" s="202"/>
      <c r="O12" s="202"/>
      <c r="P12" s="202"/>
      <c r="Q12" s="202"/>
      <c r="R12" s="202"/>
      <c r="S12" s="202"/>
      <c r="T12" s="202"/>
      <c r="U12" s="202"/>
      <c r="V12" s="202"/>
      <c r="W12" s="203"/>
    </row>
    <row r="13" spans="1:256" s="32" customFormat="1" ht="76.5" customHeight="1" x14ac:dyDescent="0.15">
      <c r="A13" s="239"/>
      <c r="B13" s="54" t="s">
        <v>62</v>
      </c>
      <c r="C13" s="204"/>
      <c r="D13" s="205"/>
      <c r="E13" s="205"/>
      <c r="F13" s="205"/>
      <c r="G13" s="205"/>
      <c r="H13" s="205"/>
      <c r="I13" s="205"/>
      <c r="J13" s="205"/>
      <c r="K13" s="205"/>
      <c r="L13" s="205"/>
      <c r="M13" s="205"/>
      <c r="N13" s="205"/>
      <c r="O13" s="205"/>
      <c r="P13" s="205"/>
      <c r="Q13" s="205"/>
      <c r="R13" s="205"/>
      <c r="S13" s="205"/>
      <c r="T13" s="205"/>
      <c r="U13" s="205"/>
      <c r="V13" s="205"/>
      <c r="W13" s="206"/>
    </row>
    <row r="14" spans="1:256" s="32" customFormat="1" ht="21" customHeight="1" x14ac:dyDescent="0.15">
      <c r="A14" s="158" t="s">
        <v>3</v>
      </c>
      <c r="B14" s="16" t="s">
        <v>190</v>
      </c>
      <c r="C14" s="220" t="s">
        <v>28</v>
      </c>
      <c r="D14" s="220"/>
      <c r="E14" s="220"/>
      <c r="F14" s="14"/>
      <c r="G14" s="16" t="s">
        <v>20</v>
      </c>
      <c r="H14" s="221" t="s">
        <v>29</v>
      </c>
      <c r="I14" s="221"/>
      <c r="J14" s="221"/>
      <c r="K14" s="222"/>
      <c r="L14" s="222"/>
      <c r="M14" s="222"/>
      <c r="N14" s="14" t="s">
        <v>7</v>
      </c>
      <c r="O14" s="89" t="s">
        <v>20</v>
      </c>
      <c r="P14" s="14" t="s">
        <v>12</v>
      </c>
      <c r="Q14" s="14"/>
      <c r="R14" s="222"/>
      <c r="S14" s="222"/>
      <c r="T14" s="222"/>
      <c r="U14" s="222"/>
      <c r="V14" s="222"/>
      <c r="W14" s="7" t="s">
        <v>204</v>
      </c>
    </row>
    <row r="15" spans="1:256" s="32" customFormat="1" ht="56.25" customHeight="1" x14ac:dyDescent="0.15">
      <c r="A15" s="158" t="s">
        <v>18</v>
      </c>
      <c r="B15" s="242"/>
      <c r="C15" s="243"/>
      <c r="D15" s="243"/>
      <c r="E15" s="243"/>
      <c r="F15" s="243"/>
      <c r="G15" s="243"/>
      <c r="H15" s="243"/>
      <c r="I15" s="243"/>
      <c r="J15" s="243"/>
      <c r="K15" s="243"/>
      <c r="L15" s="243"/>
      <c r="M15" s="243"/>
      <c r="N15" s="243"/>
      <c r="O15" s="243"/>
      <c r="P15" s="243"/>
      <c r="Q15" s="243"/>
      <c r="R15" s="243"/>
      <c r="S15" s="243"/>
      <c r="T15" s="243"/>
      <c r="U15" s="243"/>
      <c r="V15" s="243"/>
      <c r="W15" s="244"/>
    </row>
    <row r="16" spans="1:256" s="32" customFormat="1" ht="21" customHeight="1" x14ac:dyDescent="0.15">
      <c r="A16" s="241" t="s">
        <v>2</v>
      </c>
      <c r="B16" s="224" t="s">
        <v>5</v>
      </c>
      <c r="C16" s="224"/>
      <c r="D16" s="224"/>
      <c r="E16" s="259" t="s">
        <v>205</v>
      </c>
      <c r="F16" s="260"/>
      <c r="G16" s="260"/>
      <c r="H16" s="260"/>
      <c r="I16" s="260"/>
      <c r="J16" s="260"/>
      <c r="K16" s="260"/>
      <c r="L16" s="260"/>
      <c r="M16" s="260"/>
      <c r="N16" s="260"/>
      <c r="O16" s="260"/>
      <c r="P16" s="260"/>
      <c r="Q16" s="260"/>
      <c r="R16" s="260"/>
      <c r="S16" s="260"/>
      <c r="T16" s="260"/>
      <c r="U16" s="260"/>
      <c r="V16" s="260"/>
      <c r="W16" s="261"/>
    </row>
    <row r="17" spans="1:23" s="32" customFormat="1" ht="21" customHeight="1" thickBot="1" x14ac:dyDescent="0.2">
      <c r="A17" s="241"/>
      <c r="B17" s="215" t="s">
        <v>4</v>
      </c>
      <c r="C17" s="216"/>
      <c r="D17" s="217"/>
      <c r="E17" s="253" t="s">
        <v>206</v>
      </c>
      <c r="F17" s="254"/>
      <c r="G17" s="254"/>
      <c r="H17" s="254"/>
      <c r="I17" s="254"/>
      <c r="J17" s="254"/>
      <c r="K17" s="255"/>
      <c r="L17" s="213" t="s">
        <v>207</v>
      </c>
      <c r="M17" s="213"/>
      <c r="N17" s="213"/>
      <c r="O17" s="246" t="s">
        <v>208</v>
      </c>
      <c r="P17" s="247"/>
      <c r="Q17" s="247"/>
      <c r="R17" s="247"/>
      <c r="S17" s="247"/>
      <c r="T17" s="247"/>
      <c r="U17" s="247"/>
      <c r="V17" s="247"/>
      <c r="W17" s="248"/>
    </row>
    <row r="18" spans="1:23" s="32" customFormat="1" ht="21.75" customHeight="1" x14ac:dyDescent="0.15">
      <c r="A18" s="214" t="s">
        <v>54</v>
      </c>
      <c r="B18" s="214"/>
      <c r="C18" s="214"/>
      <c r="D18" s="214"/>
      <c r="E18" s="214"/>
      <c r="F18" s="214"/>
      <c r="G18" s="214"/>
      <c r="H18" s="214"/>
      <c r="I18" s="214"/>
      <c r="J18" s="214"/>
      <c r="K18" s="214"/>
      <c r="L18" s="214"/>
      <c r="M18" s="214"/>
      <c r="N18" s="214"/>
      <c r="O18" s="214"/>
      <c r="P18" s="214"/>
      <c r="Q18" s="214"/>
      <c r="R18" s="214"/>
      <c r="S18" s="214"/>
      <c r="T18" s="214"/>
      <c r="U18" s="214"/>
      <c r="V18" s="214"/>
      <c r="W18" s="214"/>
    </row>
    <row r="19" spans="1:23" s="34" customFormat="1" x14ac:dyDescent="0.15">
      <c r="A19" s="35"/>
      <c r="K19" s="66"/>
      <c r="M19" s="66"/>
      <c r="O19" s="66"/>
    </row>
    <row r="20" spans="1:23" s="34" customFormat="1" x14ac:dyDescent="0.15">
      <c r="K20" s="66"/>
      <c r="M20" s="72"/>
      <c r="O20" s="66"/>
    </row>
    <row r="21" spans="1:23" s="34" customFormat="1" x14ac:dyDescent="0.15">
      <c r="K21" s="66"/>
      <c r="M21" s="72"/>
      <c r="O21" s="66"/>
    </row>
    <row r="22" spans="1:23" s="34" customFormat="1" x14ac:dyDescent="0.15">
      <c r="A22" s="36"/>
      <c r="K22" s="66"/>
      <c r="M22" s="72"/>
      <c r="O22" s="66"/>
    </row>
    <row r="23" spans="1:23" s="34" customFormat="1" x14ac:dyDescent="0.15">
      <c r="A23" s="36"/>
      <c r="K23" s="66"/>
      <c r="M23" s="72"/>
      <c r="O23" s="66"/>
    </row>
    <row r="24" spans="1:23" s="34" customFormat="1" x14ac:dyDescent="0.15">
      <c r="A24" s="35"/>
      <c r="K24" s="66"/>
      <c r="M24" s="72"/>
      <c r="O24" s="66"/>
    </row>
    <row r="25" spans="1:23" s="34" customFormat="1" x14ac:dyDescent="0.15">
      <c r="A25" s="35"/>
      <c r="K25" s="66"/>
      <c r="M25" s="72"/>
      <c r="O25" s="66"/>
    </row>
    <row r="26" spans="1:23" s="34" customFormat="1" x14ac:dyDescent="0.15">
      <c r="A26" s="35"/>
      <c r="K26" s="66"/>
      <c r="M26" s="72"/>
      <c r="O26" s="66"/>
    </row>
    <row r="27" spans="1:23" s="34" customFormat="1" x14ac:dyDescent="0.15">
      <c r="A27" s="35"/>
      <c r="K27" s="66"/>
      <c r="M27" s="66"/>
      <c r="O27" s="66"/>
    </row>
    <row r="28" spans="1:23" s="34" customFormat="1" x14ac:dyDescent="0.15">
      <c r="A28" s="35"/>
      <c r="K28" s="66"/>
      <c r="M28" s="66"/>
      <c r="O28" s="66"/>
    </row>
    <row r="29" spans="1:23" s="34" customFormat="1" x14ac:dyDescent="0.15">
      <c r="A29" s="35"/>
      <c r="K29" s="66"/>
      <c r="M29" s="66"/>
      <c r="O29" s="66"/>
    </row>
    <row r="30" spans="1:23" s="34" customFormat="1" x14ac:dyDescent="0.15">
      <c r="A30" s="35"/>
      <c r="K30" s="66"/>
      <c r="M30" s="66"/>
      <c r="O30" s="66"/>
    </row>
    <row r="31" spans="1:23" s="34" customFormat="1" x14ac:dyDescent="0.15">
      <c r="A31" s="35"/>
      <c r="K31" s="66"/>
      <c r="M31" s="66"/>
      <c r="O31" s="66"/>
    </row>
    <row r="32" spans="1:23" s="34" customFormat="1" x14ac:dyDescent="0.15">
      <c r="A32" s="35"/>
      <c r="K32" s="66"/>
      <c r="M32" s="66"/>
      <c r="O32" s="66"/>
    </row>
    <row r="33" spans="1:15" s="34" customFormat="1" x14ac:dyDescent="0.15">
      <c r="A33" s="35"/>
      <c r="K33" s="66"/>
      <c r="M33" s="66"/>
      <c r="O33" s="66"/>
    </row>
    <row r="34" spans="1:15" s="34" customFormat="1" x14ac:dyDescent="0.15">
      <c r="A34" s="35"/>
      <c r="K34" s="66"/>
      <c r="M34" s="66"/>
      <c r="O34" s="66"/>
    </row>
    <row r="35" spans="1:15" s="34" customFormat="1" x14ac:dyDescent="0.15">
      <c r="A35" s="35"/>
      <c r="K35" s="66"/>
      <c r="M35" s="66"/>
      <c r="O35" s="66"/>
    </row>
    <row r="36" spans="1:15" s="34" customFormat="1" x14ac:dyDescent="0.15">
      <c r="A36" s="35"/>
      <c r="K36" s="66"/>
      <c r="M36" s="66"/>
      <c r="O36" s="66"/>
    </row>
    <row r="37" spans="1:15" s="34" customFormat="1" x14ac:dyDescent="0.15">
      <c r="A37" s="35"/>
      <c r="K37" s="66"/>
      <c r="M37" s="66"/>
      <c r="O37" s="66"/>
    </row>
    <row r="38" spans="1:15" s="34" customFormat="1" x14ac:dyDescent="0.15">
      <c r="A38" s="35"/>
      <c r="K38" s="66"/>
      <c r="M38" s="66"/>
      <c r="O38" s="66"/>
    </row>
    <row r="39" spans="1:15" s="34" customFormat="1" x14ac:dyDescent="0.15">
      <c r="A39" s="35"/>
      <c r="K39" s="66"/>
      <c r="M39" s="66"/>
      <c r="O39" s="66"/>
    </row>
    <row r="40" spans="1:15" s="34" customFormat="1" x14ac:dyDescent="0.15">
      <c r="A40" s="35"/>
      <c r="K40" s="66"/>
      <c r="M40" s="66"/>
      <c r="O40" s="66"/>
    </row>
    <row r="41" spans="1:15" s="34" customFormat="1" x14ac:dyDescent="0.15">
      <c r="A41" s="35"/>
      <c r="K41" s="66"/>
      <c r="M41" s="66"/>
      <c r="O41" s="66"/>
    </row>
    <row r="42" spans="1:15" s="34" customFormat="1" x14ac:dyDescent="0.15">
      <c r="A42" s="35"/>
      <c r="K42" s="66"/>
      <c r="M42" s="66"/>
      <c r="O42" s="66"/>
    </row>
    <row r="43" spans="1:15" s="34" customFormat="1" x14ac:dyDescent="0.15">
      <c r="A43" s="35"/>
      <c r="K43" s="66"/>
      <c r="M43" s="66"/>
      <c r="O43" s="66"/>
    </row>
    <row r="44" spans="1:15" s="34" customFormat="1" x14ac:dyDescent="0.15">
      <c r="A44" s="35"/>
      <c r="K44" s="66"/>
      <c r="M44" s="66"/>
      <c r="O44" s="66"/>
    </row>
    <row r="45" spans="1:15" s="34" customFormat="1" x14ac:dyDescent="0.15">
      <c r="A45" s="35"/>
      <c r="K45" s="66"/>
      <c r="M45" s="66"/>
      <c r="O45" s="66"/>
    </row>
    <row r="46" spans="1:15" s="34" customFormat="1" x14ac:dyDescent="0.15">
      <c r="A46" s="35"/>
      <c r="K46" s="66"/>
      <c r="M46" s="66"/>
      <c r="O46" s="66"/>
    </row>
    <row r="47" spans="1:15" s="34" customFormat="1" x14ac:dyDescent="0.15">
      <c r="A47" s="35"/>
      <c r="K47" s="66"/>
      <c r="M47" s="66"/>
      <c r="O47" s="66"/>
    </row>
    <row r="48" spans="1:15" s="34" customFormat="1" x14ac:dyDescent="0.15">
      <c r="A48" s="35"/>
      <c r="K48" s="66"/>
      <c r="M48" s="66"/>
      <c r="O48" s="66"/>
    </row>
    <row r="49" spans="1:15" s="34" customFormat="1" x14ac:dyDescent="0.15">
      <c r="A49" s="35"/>
      <c r="K49" s="66"/>
      <c r="M49" s="66"/>
      <c r="O49" s="66"/>
    </row>
    <row r="50" spans="1:15" s="34" customFormat="1" x14ac:dyDescent="0.15">
      <c r="A50" s="35"/>
      <c r="K50" s="66"/>
      <c r="M50" s="66"/>
      <c r="O50" s="66"/>
    </row>
    <row r="51" spans="1:15" s="34" customFormat="1" x14ac:dyDescent="0.15">
      <c r="A51" s="35"/>
      <c r="K51" s="66"/>
      <c r="M51" s="66"/>
      <c r="O51" s="66"/>
    </row>
    <row r="52" spans="1:15" s="34" customFormat="1" x14ac:dyDescent="0.15">
      <c r="A52" s="35"/>
      <c r="K52" s="66"/>
      <c r="M52" s="66"/>
      <c r="O52" s="66"/>
    </row>
    <row r="53" spans="1:15" s="34" customFormat="1" x14ac:dyDescent="0.15">
      <c r="A53" s="35"/>
      <c r="K53" s="66"/>
      <c r="M53" s="66"/>
      <c r="O53" s="66"/>
    </row>
    <row r="54" spans="1:15" s="34" customFormat="1" x14ac:dyDescent="0.15">
      <c r="A54" s="35"/>
      <c r="K54" s="66"/>
      <c r="M54" s="66"/>
      <c r="O54" s="66"/>
    </row>
    <row r="55" spans="1:15" s="34" customFormat="1" x14ac:dyDescent="0.15">
      <c r="A55" s="35"/>
      <c r="K55" s="66"/>
      <c r="M55" s="66"/>
      <c r="O55" s="66"/>
    </row>
    <row r="56" spans="1:15" s="34" customFormat="1" x14ac:dyDescent="0.15">
      <c r="A56" s="35"/>
      <c r="K56" s="66"/>
      <c r="M56" s="66"/>
      <c r="O56" s="66"/>
    </row>
    <row r="57" spans="1:15" s="34" customFormat="1" x14ac:dyDescent="0.15">
      <c r="A57" s="35"/>
      <c r="K57" s="66"/>
      <c r="M57" s="66"/>
      <c r="O57" s="66"/>
    </row>
    <row r="58" spans="1:15" s="34" customFormat="1" x14ac:dyDescent="0.15">
      <c r="A58" s="35"/>
      <c r="K58" s="66"/>
      <c r="M58" s="66"/>
      <c r="O58" s="66"/>
    </row>
    <row r="59" spans="1:15" s="34" customFormat="1" x14ac:dyDescent="0.15">
      <c r="A59" s="35"/>
      <c r="K59" s="66"/>
      <c r="M59" s="66"/>
      <c r="O59" s="66"/>
    </row>
    <row r="60" spans="1:15" s="34" customFormat="1" x14ac:dyDescent="0.15">
      <c r="A60" s="35"/>
      <c r="K60" s="66"/>
      <c r="M60" s="66"/>
      <c r="O60" s="66"/>
    </row>
    <row r="61" spans="1:15" s="34" customFormat="1" x14ac:dyDescent="0.15">
      <c r="A61" s="35"/>
      <c r="K61" s="66"/>
      <c r="M61" s="66"/>
      <c r="O61" s="66"/>
    </row>
    <row r="62" spans="1:15" s="34" customFormat="1" x14ac:dyDescent="0.15">
      <c r="A62" s="35"/>
      <c r="K62" s="66"/>
      <c r="M62" s="66"/>
      <c r="O62" s="66"/>
    </row>
    <row r="63" spans="1:15" s="34" customFormat="1" x14ac:dyDescent="0.15">
      <c r="A63" s="35"/>
      <c r="K63" s="66"/>
      <c r="M63" s="66"/>
      <c r="O63" s="66"/>
    </row>
    <row r="64" spans="1:15" s="34" customFormat="1" x14ac:dyDescent="0.15">
      <c r="A64" s="35"/>
      <c r="K64" s="66"/>
      <c r="M64" s="66"/>
      <c r="O64" s="66"/>
    </row>
    <row r="65" spans="1:15" s="34" customFormat="1" x14ac:dyDescent="0.15">
      <c r="A65" s="35"/>
      <c r="K65" s="66"/>
      <c r="M65" s="66"/>
      <c r="O65" s="66"/>
    </row>
    <row r="66" spans="1:15" s="34" customFormat="1" x14ac:dyDescent="0.15">
      <c r="A66" s="35"/>
      <c r="K66" s="66"/>
      <c r="M66" s="66"/>
      <c r="O66" s="66"/>
    </row>
    <row r="67" spans="1:15" s="34" customFormat="1" x14ac:dyDescent="0.15">
      <c r="A67" s="35"/>
      <c r="K67" s="66"/>
      <c r="M67" s="66"/>
      <c r="O67" s="66"/>
    </row>
    <row r="68" spans="1:15" s="34" customFormat="1" x14ac:dyDescent="0.15">
      <c r="A68" s="35"/>
      <c r="K68" s="66"/>
      <c r="M68" s="66"/>
      <c r="O68" s="66"/>
    </row>
    <row r="69" spans="1:15" s="34" customFormat="1" x14ac:dyDescent="0.15">
      <c r="A69" s="35"/>
      <c r="K69" s="66"/>
      <c r="M69" s="66"/>
      <c r="O69" s="66"/>
    </row>
    <row r="70" spans="1:15" s="34" customFormat="1" x14ac:dyDescent="0.15">
      <c r="A70" s="35"/>
      <c r="K70" s="66"/>
      <c r="M70" s="66"/>
      <c r="O70" s="66"/>
    </row>
    <row r="71" spans="1:15" s="34" customFormat="1" x14ac:dyDescent="0.15">
      <c r="A71" s="35"/>
      <c r="K71" s="66"/>
      <c r="M71" s="66"/>
      <c r="O71" s="66"/>
    </row>
    <row r="72" spans="1:15" s="34" customFormat="1" x14ac:dyDescent="0.15">
      <c r="A72" s="35"/>
      <c r="K72" s="66"/>
      <c r="M72" s="66"/>
      <c r="O72" s="66"/>
    </row>
    <row r="73" spans="1:15" s="34" customFormat="1" x14ac:dyDescent="0.15">
      <c r="A73" s="35"/>
      <c r="K73" s="66"/>
      <c r="M73" s="66"/>
      <c r="O73" s="66"/>
    </row>
    <row r="74" spans="1:15" s="34" customFormat="1" x14ac:dyDescent="0.15">
      <c r="A74" s="35"/>
      <c r="K74" s="66"/>
      <c r="M74" s="66"/>
      <c r="O74" s="66"/>
    </row>
    <row r="75" spans="1:15" s="34" customFormat="1" x14ac:dyDescent="0.15">
      <c r="A75" s="35"/>
      <c r="K75" s="66"/>
      <c r="M75" s="66"/>
      <c r="O75" s="66"/>
    </row>
    <row r="76" spans="1:15" s="34" customFormat="1" x14ac:dyDescent="0.15">
      <c r="A76" s="35"/>
      <c r="K76" s="66"/>
      <c r="M76" s="66"/>
      <c r="O76" s="66"/>
    </row>
    <row r="77" spans="1:15" s="34" customFormat="1" x14ac:dyDescent="0.15">
      <c r="A77" s="35"/>
      <c r="K77" s="66"/>
      <c r="M77" s="66"/>
      <c r="O77" s="66"/>
    </row>
    <row r="78" spans="1:15" s="34" customFormat="1" x14ac:dyDescent="0.15">
      <c r="A78" s="35"/>
      <c r="K78" s="66"/>
      <c r="M78" s="66"/>
      <c r="O78" s="66"/>
    </row>
    <row r="79" spans="1:15" s="34" customFormat="1" x14ac:dyDescent="0.15">
      <c r="A79" s="35"/>
      <c r="K79" s="66"/>
      <c r="M79" s="66"/>
      <c r="O79" s="66"/>
    </row>
    <row r="80" spans="1:15" s="34" customFormat="1" x14ac:dyDescent="0.15">
      <c r="A80" s="35"/>
      <c r="K80" s="66"/>
      <c r="M80" s="66"/>
      <c r="O80" s="66"/>
    </row>
    <row r="81" spans="1:15" s="34" customFormat="1" x14ac:dyDescent="0.15">
      <c r="A81" s="35"/>
      <c r="K81" s="66"/>
      <c r="M81" s="66"/>
      <c r="O81" s="66"/>
    </row>
    <row r="82" spans="1:15" s="34" customFormat="1" x14ac:dyDescent="0.15">
      <c r="A82" s="35"/>
      <c r="K82" s="66"/>
      <c r="M82" s="66"/>
      <c r="O82" s="66"/>
    </row>
    <row r="83" spans="1:15" s="34" customFormat="1" x14ac:dyDescent="0.15">
      <c r="A83" s="35"/>
      <c r="K83" s="66"/>
      <c r="M83" s="66"/>
      <c r="O83" s="66"/>
    </row>
    <row r="84" spans="1:15" s="34" customFormat="1" x14ac:dyDescent="0.15">
      <c r="A84" s="35"/>
      <c r="K84" s="66"/>
      <c r="M84" s="66"/>
      <c r="O84" s="66"/>
    </row>
    <row r="85" spans="1:15" s="34" customFormat="1" x14ac:dyDescent="0.15">
      <c r="A85" s="35"/>
      <c r="K85" s="66"/>
      <c r="M85" s="66"/>
      <c r="O85" s="66"/>
    </row>
  </sheetData>
  <sheetProtection formatCells="0" selectLockedCells="1"/>
  <dataConsolidate/>
  <mergeCells count="40">
    <mergeCell ref="A2:W2"/>
    <mergeCell ref="Q3:R3"/>
    <mergeCell ref="S3:W3"/>
    <mergeCell ref="B4:D4"/>
    <mergeCell ref="F4:K4"/>
    <mergeCell ref="O4:W4"/>
    <mergeCell ref="B5:Q5"/>
    <mergeCell ref="A6:A9"/>
    <mergeCell ref="C6:I6"/>
    <mergeCell ref="J6:L6"/>
    <mergeCell ref="N6:P6"/>
    <mergeCell ref="Q6:W6"/>
    <mergeCell ref="C7:I7"/>
    <mergeCell ref="Q7:W7"/>
    <mergeCell ref="C8:I8"/>
    <mergeCell ref="Q8:W8"/>
    <mergeCell ref="C9:I9"/>
    <mergeCell ref="Q9:W9"/>
    <mergeCell ref="B10:C10"/>
    <mergeCell ref="G10:H10"/>
    <mergeCell ref="L10:O10"/>
    <mergeCell ref="S10:T10"/>
    <mergeCell ref="U10:V10"/>
    <mergeCell ref="A11:A13"/>
    <mergeCell ref="B11:W11"/>
    <mergeCell ref="C12:W12"/>
    <mergeCell ref="C13:W13"/>
    <mergeCell ref="C14:E14"/>
    <mergeCell ref="H14:J14"/>
    <mergeCell ref="K14:M14"/>
    <mergeCell ref="R14:V14"/>
    <mergeCell ref="A18:W18"/>
    <mergeCell ref="B15:W15"/>
    <mergeCell ref="A16:A17"/>
    <mergeCell ref="B16:D16"/>
    <mergeCell ref="E16:W16"/>
    <mergeCell ref="B17:D17"/>
    <mergeCell ref="E17:K17"/>
    <mergeCell ref="L17:N17"/>
    <mergeCell ref="O17:W17"/>
  </mergeCells>
  <phoneticPr fontId="3"/>
  <dataValidations count="10">
    <dataValidation type="list" imeMode="hiragana" allowBlank="1" showInputMessage="1" showErrorMessage="1" sqref="L4">
      <formula1>"市,区,町,村"</formula1>
    </dataValidation>
    <dataValidation type="list" imeMode="hiragana" allowBlank="1" showInputMessage="1" showErrorMessage="1" sqref="E4">
      <formula1>"県,都,府,道"</formula1>
    </dataValidation>
    <dataValidation type="list" imeMode="off" allowBlank="1" showInputMessage="1" showErrorMessage="1" sqref="L7:L9 P7:P9">
      <formula1>"00,30"</formula1>
    </dataValidation>
    <dataValidation type="list" allowBlank="1" showInputMessage="1" showErrorMessage="1" sqref="N7:N9">
      <formula1>"10,11,12,14,15,16,17"</formula1>
    </dataValidation>
    <dataValidation type="list" allowBlank="1" showInputMessage="1" showErrorMessage="1" sqref="R5 U5 B14 G14 O14">
      <formula1>"☑,□"</formula1>
    </dataValidation>
    <dataValidation type="list" allowBlank="1" showInputMessage="1" showErrorMessage="1" sqref="K14:M14">
      <formula1>"大型,中型,マイクロ,未定"</formula1>
    </dataValidation>
    <dataValidation imeMode="off" allowBlank="1" showInputMessage="1" showErrorMessage="1" sqref="D10 I10 P10 S3:W3 E17:K17 O17:W17 C7:C9 K7:K9 M7:M9 O7:O9"/>
    <dataValidation type="list" imeMode="off" allowBlank="1" showInputMessage="1" showErrorMessage="1" sqref="J7:J9">
      <formula1>"9,10,11,13,14,15,16"</formula1>
    </dataValidation>
    <dataValidation type="list" allowBlank="1" showInputMessage="1" showErrorMessage="1" sqref="H22">
      <formula1>$H$20:$H$21</formula1>
    </dataValidation>
    <dataValidation imeMode="hiragana" allowBlank="1" showInputMessage="1" showErrorMessage="1" sqref="E16:W16 R14:V14 B15:W15 C5:Q5 F4 B4:B6 C12:W13 J6 Q7:W9 B13"/>
  </dataValidations>
  <printOptions horizontalCentered="1"/>
  <pageMargins left="3.937007874015748E-2" right="3.937007874015748E-2" top="0.23622047244094491" bottom="0.27559055118110237" header="0.23622047244094491" footer="0.27559055118110237"/>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activeCell="S3" sqref="S3:W3"/>
    </sheetView>
  </sheetViews>
  <sheetFormatPr defaultRowHeight="13.5" x14ac:dyDescent="0.15"/>
  <cols>
    <col min="1" max="4" width="12" customWidth="1"/>
    <col min="5" max="5" width="17.125" customWidth="1"/>
    <col min="6" max="6" width="12" customWidth="1"/>
    <col min="7" max="7" width="18.25" customWidth="1"/>
    <col min="8" max="8" width="22" customWidth="1"/>
    <col min="9" max="9" width="7.5" customWidth="1"/>
    <col min="10" max="10" width="17.5" customWidth="1"/>
    <col min="11" max="12" width="12" customWidth="1"/>
    <col min="13" max="13" width="16.125" customWidth="1"/>
    <col min="14" max="16" width="12" customWidth="1"/>
  </cols>
  <sheetData>
    <row r="1" spans="1:16" ht="20.25" customHeight="1" x14ac:dyDescent="0.15">
      <c r="A1" t="s">
        <v>95</v>
      </c>
    </row>
    <row r="2" spans="1:16" ht="18" customHeight="1" x14ac:dyDescent="0.15">
      <c r="A2" s="88" t="s">
        <v>81</v>
      </c>
      <c r="B2" s="88" t="s">
        <v>82</v>
      </c>
      <c r="C2" s="88" t="s">
        <v>75</v>
      </c>
      <c r="D2" s="88" t="s">
        <v>76</v>
      </c>
      <c r="E2" s="88" t="s">
        <v>83</v>
      </c>
      <c r="F2" s="88" t="s">
        <v>84</v>
      </c>
      <c r="G2" s="88" t="s">
        <v>85</v>
      </c>
      <c r="H2" s="88" t="s">
        <v>86</v>
      </c>
      <c r="I2" s="88" t="s">
        <v>87</v>
      </c>
      <c r="J2" s="88" t="s">
        <v>88</v>
      </c>
      <c r="K2" s="88" t="s">
        <v>89</v>
      </c>
      <c r="L2" s="88" t="s">
        <v>90</v>
      </c>
      <c r="M2" s="88" t="s">
        <v>91</v>
      </c>
      <c r="N2" s="88" t="s">
        <v>92</v>
      </c>
      <c r="O2" s="88" t="s">
        <v>93</v>
      </c>
      <c r="P2" s="88" t="s">
        <v>94</v>
      </c>
    </row>
    <row r="3" spans="1:16" ht="18" customHeight="1" x14ac:dyDescent="0.15">
      <c r="A3" s="85">
        <f>行政視察申込書!S3</f>
        <v>0</v>
      </c>
      <c r="B3" s="85" t="str">
        <f>行政視察申込書!H21</f>
        <v xml:space="preserve">          月　　　　日（　　　）</v>
      </c>
      <c r="C3" s="86" t="str">
        <f>行政視察申込書!Q21&amp;":"&amp;行政視察申込書!S21</f>
        <v>:</v>
      </c>
      <c r="D3" s="86" t="str">
        <f>行政視察申込書!U21&amp;":"&amp;行政視察申込書!W21</f>
        <v>:</v>
      </c>
      <c r="E3" s="86" t="str">
        <f>行政視察申込書!F4&amp;行政視察申込書!L4&amp;行政視察申込書!M4</f>
        <v>市議会</v>
      </c>
      <c r="F3" s="86" t="str">
        <f>行政視察申込書!B4&amp;行政視察申込書!E4</f>
        <v>県</v>
      </c>
      <c r="G3" s="86" t="str">
        <f>IF(行政視察申込書!R5="☑","委員会",IF(行政視察申込書!U5="☑","会派等","要確認"))</f>
        <v>要確認</v>
      </c>
      <c r="H3" s="91">
        <f>行政視察申込書!B5</f>
        <v>0</v>
      </c>
      <c r="I3" s="86">
        <f>行政視察申込書!U10</f>
        <v>0</v>
      </c>
      <c r="J3" s="91">
        <f>IF(行政視察申込書!D28&lt;&gt;"",行政視察申込書!D28,行政視察申込書!L28)</f>
        <v>0</v>
      </c>
      <c r="L3">
        <f>IF(ISBLANK(行政視察申込書!C13),1,2)</f>
        <v>1</v>
      </c>
      <c r="M3" s="91" t="e">
        <f>LEFT(行政視察申込書!C12, FIND("について", 行政視察申込書!C12)-1)</f>
        <v>#VALUE!</v>
      </c>
      <c r="N3" s="91">
        <f>行政視察申込書!C24</f>
        <v>0</v>
      </c>
      <c r="O3" s="91" t="str">
        <f>IF(L3=1,"",LEFT(行政視察申込書!C13, FIND("について", 行政視察申込書!C13)-1))</f>
        <v/>
      </c>
      <c r="P3" s="91">
        <f>行政視察申込書!C25</f>
        <v>0</v>
      </c>
    </row>
    <row r="4" spans="1:16" ht="18" customHeight="1" x14ac:dyDescent="0.15">
      <c r="A4" s="85"/>
      <c r="B4" s="85"/>
    </row>
    <row r="5" spans="1:16" ht="18" customHeight="1" x14ac:dyDescent="0.15"/>
    <row r="6" spans="1:16" ht="18" customHeight="1" x14ac:dyDescent="0.15">
      <c r="A6" t="s">
        <v>98</v>
      </c>
    </row>
    <row r="7" spans="1:16" ht="19.5" customHeight="1" x14ac:dyDescent="0.15">
      <c r="A7" s="93" t="s">
        <v>74</v>
      </c>
      <c r="B7" s="93" t="s">
        <v>75</v>
      </c>
      <c r="C7" s="93" t="s">
        <v>76</v>
      </c>
      <c r="D7" s="93" t="s">
        <v>77</v>
      </c>
      <c r="E7" s="93" t="s">
        <v>78</v>
      </c>
      <c r="F7" s="93" t="s">
        <v>79</v>
      </c>
      <c r="G7" s="93" t="s">
        <v>96</v>
      </c>
      <c r="H7" s="93" t="s">
        <v>80</v>
      </c>
    </row>
    <row r="8" spans="1:16" x14ac:dyDescent="0.15">
      <c r="A8" s="85" t="str">
        <f>B3</f>
        <v xml:space="preserve">          月　　　　日（　　　）</v>
      </c>
      <c r="B8" s="86" t="str">
        <f>C3</f>
        <v>:</v>
      </c>
      <c r="C8" s="86" t="str">
        <f>D3</f>
        <v>:</v>
      </c>
      <c r="D8" s="86" t="str">
        <f>IF(行政視察申込書!E4="都",作業用!E3,作業用!F3&amp;作業用!E3)</f>
        <v>県市議会</v>
      </c>
      <c r="E8" s="86">
        <f>H3</f>
        <v>0</v>
      </c>
      <c r="F8">
        <f>I3</f>
        <v>0</v>
      </c>
      <c r="G8" s="142" t="e">
        <f>IF(L3=1,M3,"①"&amp;M3&amp; CHAR(10) &amp;"②"&amp;O3)</f>
        <v>#VALUE!</v>
      </c>
      <c r="H8" s="91">
        <f>J3</f>
        <v>0</v>
      </c>
    </row>
    <row r="9" spans="1:16" s="147" customFormat="1" x14ac:dyDescent="0.15">
      <c r="A9" s="148"/>
      <c r="B9" s="86"/>
      <c r="C9" s="86"/>
      <c r="D9" s="86"/>
      <c r="E9" s="86"/>
      <c r="G9" s="142"/>
      <c r="H9" s="149"/>
    </row>
    <row r="11" spans="1:16" x14ac:dyDescent="0.15">
      <c r="A11" t="s">
        <v>181</v>
      </c>
      <c r="H11" s="150" t="s">
        <v>174</v>
      </c>
      <c r="I11" s="150" t="s">
        <v>175</v>
      </c>
    </row>
    <row r="12" spans="1:16" ht="7.5" customHeight="1" x14ac:dyDescent="0.15"/>
    <row r="13" spans="1:16" s="147" customFormat="1" x14ac:dyDescent="0.15">
      <c r="A13" s="153" t="str">
        <f>TRIM(行政視察申込書!C24&amp;" "&amp;行政視察申込書!G24&amp;" "&amp;行政視察申込書!C25&amp;" "&amp;行政視察申込書!G25&amp;" "&amp;行政視察申込書!C26&amp;" "&amp;行政視察申込書!G26&amp;" "&amp;行政視察申込書!C27&amp;" "&amp;行政視察申込書!G27)</f>
        <v/>
      </c>
      <c r="B13" s="154"/>
      <c r="H13" s="156" t="s">
        <v>169</v>
      </c>
      <c r="I13" s="156" t="s">
        <v>170</v>
      </c>
    </row>
    <row r="14" spans="1:16" x14ac:dyDescent="0.15">
      <c r="A14" s="154"/>
      <c r="B14" s="154"/>
      <c r="H14" s="156" t="s">
        <v>165</v>
      </c>
      <c r="I14" s="156" t="s">
        <v>171</v>
      </c>
    </row>
    <row r="15" spans="1:16" s="147" customFormat="1" x14ac:dyDescent="0.15">
      <c r="A15" s="153" t="s">
        <v>164</v>
      </c>
      <c r="B15" s="154"/>
      <c r="H15" s="156" t="s">
        <v>166</v>
      </c>
      <c r="I15" s="156" t="s">
        <v>171</v>
      </c>
    </row>
    <row r="16" spans="1:16" x14ac:dyDescent="0.15">
      <c r="A16" s="153" t="str">
        <f>"この度は、"&amp;行政視察申込書!F4&amp;行政視察申込書!L4&amp;"議会の視察をお引き受けいただきありがとうございます。"</f>
        <v>この度は、市議会の視察をお引き受けいただきありがとうございます。</v>
      </c>
      <c r="B16" s="154"/>
      <c r="H16" s="156" t="s">
        <v>167</v>
      </c>
      <c r="I16" s="156" t="s">
        <v>171</v>
      </c>
    </row>
    <row r="17" spans="1:9" x14ac:dyDescent="0.15">
      <c r="A17" s="153"/>
      <c r="B17" s="154"/>
      <c r="H17" s="156" t="s">
        <v>168</v>
      </c>
      <c r="I17" s="156" t="s">
        <v>172</v>
      </c>
    </row>
    <row r="18" spans="1:9" x14ac:dyDescent="0.15">
      <c r="A18" s="153" t="s">
        <v>158</v>
      </c>
      <c r="B18" s="154"/>
      <c r="H18" s="156" t="s">
        <v>173</v>
      </c>
      <c r="I18" s="156" t="s">
        <v>172</v>
      </c>
    </row>
    <row r="19" spans="1:9" x14ac:dyDescent="0.15">
      <c r="A19" s="153" t="s">
        <v>162</v>
      </c>
      <c r="B19" s="154"/>
    </row>
    <row r="20" spans="1:9" x14ac:dyDescent="0.15">
      <c r="A20" s="153"/>
      <c r="B20" s="154"/>
    </row>
    <row r="21" spans="1:9" x14ac:dyDescent="0.15">
      <c r="A21" s="153" t="s">
        <v>159</v>
      </c>
      <c r="B21" s="153"/>
      <c r="H21" s="147"/>
      <c r="I21" s="147"/>
    </row>
    <row r="22" spans="1:9" x14ac:dyDescent="0.15">
      <c r="A22" s="153"/>
      <c r="B22" s="154"/>
      <c r="G22" s="152"/>
    </row>
    <row r="23" spans="1:9" x14ac:dyDescent="0.15">
      <c r="A23" s="153" t="s">
        <v>178</v>
      </c>
      <c r="B23" s="153" t="str">
        <f>事務連絡!F12&amp;" "&amp;事務連絡!O12</f>
        <v xml:space="preserve">          月　　　　日（　　　） 0 時～0 時</v>
      </c>
      <c r="G23" s="152"/>
      <c r="H23" s="147"/>
    </row>
    <row r="24" spans="1:9" x14ac:dyDescent="0.15">
      <c r="A24" s="153"/>
      <c r="B24" s="153"/>
      <c r="G24" s="152"/>
      <c r="H24" s="147"/>
    </row>
    <row r="25" spans="1:9" x14ac:dyDescent="0.15">
      <c r="A25" s="153" t="s">
        <v>160</v>
      </c>
      <c r="B25" s="153" t="str">
        <f>事務連絡!F9</f>
        <v>県市議会　委員会・会派の別を確認　0 名</v>
      </c>
      <c r="G25" s="152"/>
      <c r="H25" s="147"/>
    </row>
    <row r="26" spans="1:9" x14ac:dyDescent="0.15">
      <c r="A26" s="153" t="s">
        <v>176</v>
      </c>
      <c r="B26" s="153" t="str">
        <f>事務連絡!H10 &amp;" "&amp;事務連絡!J10&amp;事務連絡!K10&amp;事務連絡!L10&amp;"、 "&amp;事務連絡!N10&amp;事務連絡!P10&amp;事務連絡!Q10&amp;"、 "&amp;事務連絡!T10&amp;事務連絡!U10&amp;事務連絡!V10</f>
        <v>（内訳） 議員0名、 理事者0名、 職員随行0名</v>
      </c>
    </row>
    <row r="27" spans="1:9" x14ac:dyDescent="0.15">
      <c r="A27" s="153"/>
      <c r="B27" s="153"/>
    </row>
    <row r="28" spans="1:9" x14ac:dyDescent="0.15">
      <c r="A28" s="153" t="s">
        <v>179</v>
      </c>
      <c r="B28" s="153">
        <f>IF(ISBLANK(行政視察申込書!D28),行政視察申込書!L28,INDEX(作業用!H13:I18,MATCH(行政視察申込書!D28,作業用!H13:H18,0),2)&amp;" "&amp;行政視察申込書!D28)</f>
        <v>0</v>
      </c>
    </row>
    <row r="29" spans="1:9" x14ac:dyDescent="0.15">
      <c r="A29" s="153"/>
      <c r="B29" s="154"/>
    </row>
    <row r="30" spans="1:9" x14ac:dyDescent="0.15">
      <c r="A30" s="153" t="s">
        <v>161</v>
      </c>
      <c r="B30" s="155" t="e">
        <f>IF(L3=1,事務連絡!F14,"① "&amp;事務連絡!F14&amp; CHAR(10) &amp;"② "&amp;事務連絡!F16)</f>
        <v>#VALUE!</v>
      </c>
    </row>
    <row r="31" spans="1:9" x14ac:dyDescent="0.15">
      <c r="A31" s="153"/>
      <c r="B31" s="154"/>
    </row>
    <row r="32" spans="1:9" x14ac:dyDescent="0.15">
      <c r="A32" s="151" t="s">
        <v>163</v>
      </c>
      <c r="B32" s="154"/>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6"/>
  <sheetViews>
    <sheetView zoomScaleNormal="100" workbookViewId="0">
      <selection activeCell="S3" sqref="S3:W3"/>
    </sheetView>
  </sheetViews>
  <sheetFormatPr defaultColWidth="2.75" defaultRowHeight="16.5" customHeight="1" x14ac:dyDescent="0.15"/>
  <cols>
    <col min="1" max="1" width="2.25" style="95" customWidth="1"/>
    <col min="2" max="2" width="3.125" style="95" customWidth="1"/>
    <col min="3" max="4" width="5" style="95" customWidth="1"/>
    <col min="5" max="5" width="2.5" style="95" customWidth="1"/>
    <col min="6" max="6" width="3.125" style="95" customWidth="1"/>
    <col min="7" max="20" width="3.75" style="95" customWidth="1"/>
    <col min="21" max="21" width="3" style="95" customWidth="1"/>
    <col min="22" max="27" width="3.625" style="95" customWidth="1"/>
    <col min="28" max="28" width="3.875" style="95" customWidth="1"/>
    <col min="29" max="29" width="1.25" style="117" customWidth="1"/>
    <col min="30" max="30" width="3.75" style="95" customWidth="1"/>
    <col min="31" max="31" width="12.875" style="95" customWidth="1"/>
    <col min="32" max="32" width="18.375" style="95" bestFit="1" customWidth="1"/>
    <col min="33" max="33" width="3.75" style="95" customWidth="1"/>
    <col min="34" max="34" width="18.375" style="95" bestFit="1" customWidth="1"/>
    <col min="35" max="35" width="28.5" style="95" customWidth="1"/>
    <col min="36" max="36" width="9" style="95" bestFit="1" customWidth="1"/>
    <col min="37" max="37" width="7.5" style="95" customWidth="1"/>
    <col min="38" max="38" width="2.75" style="95"/>
    <col min="39" max="39" width="8.5" style="95" bestFit="1" customWidth="1"/>
    <col min="40" max="16384" width="2.75" style="95"/>
  </cols>
  <sheetData>
    <row r="1" spans="1:40" ht="20.25" customHeight="1" x14ac:dyDescent="0.15">
      <c r="S1" s="102"/>
      <c r="T1" s="102"/>
      <c r="U1" s="279" t="str">
        <f>行政視察申込書!C22</f>
        <v xml:space="preserve">       月　　　　日</v>
      </c>
      <c r="V1" s="279"/>
      <c r="W1" s="279"/>
      <c r="X1" s="279"/>
      <c r="Y1" s="279"/>
      <c r="Z1" s="279"/>
      <c r="AA1" s="279"/>
      <c r="AB1" s="277" t="s">
        <v>180</v>
      </c>
      <c r="AC1" s="118"/>
      <c r="AD1" s="102"/>
      <c r="AE1" s="131" t="s">
        <v>182</v>
      </c>
      <c r="AF1" s="123"/>
      <c r="AH1" s="124" t="s">
        <v>141</v>
      </c>
      <c r="AI1" s="124"/>
    </row>
    <row r="2" spans="1:40" ht="20.25" customHeight="1" x14ac:dyDescent="0.15">
      <c r="B2" s="263" t="str">
        <f>行政視察申込書!$F$4&amp;行政視察申込書!$L$4&amp;行政視察申込書!E16&amp;" 様"</f>
        <v>市 様</v>
      </c>
      <c r="C2" s="263"/>
      <c r="D2" s="263"/>
      <c r="E2" s="263"/>
      <c r="F2" s="263"/>
      <c r="G2" s="263"/>
      <c r="H2" s="263"/>
      <c r="I2" s="263"/>
      <c r="J2" s="263"/>
      <c r="K2" s="263"/>
      <c r="L2" s="263"/>
      <c r="M2" s="263"/>
      <c r="AB2" s="277"/>
      <c r="AE2" s="132" t="s">
        <v>132</v>
      </c>
      <c r="AF2" s="136" t="s">
        <v>143</v>
      </c>
      <c r="AG2" s="102"/>
      <c r="AH2" s="125" t="s">
        <v>134</v>
      </c>
      <c r="AI2" s="138" t="str">
        <f>IF(AND(行政視察申込書!$R$5="☑",行政視察申込書!$U$5="□"),"委員会",IF(AND(行政視察申込書!$R$5="□",行政視察申込書!$U$5="☑"),"","委員会・会派の別を確認"))</f>
        <v>委員会・会派の別を確認</v>
      </c>
    </row>
    <row r="3" spans="1:40" ht="20.25" customHeight="1" x14ac:dyDescent="0.15">
      <c r="AB3" s="277"/>
      <c r="AE3" s="132" t="s">
        <v>133</v>
      </c>
      <c r="AF3" s="137" t="s">
        <v>144</v>
      </c>
      <c r="AH3" s="125" t="s">
        <v>135</v>
      </c>
      <c r="AI3" s="138" t="str">
        <f>行政視察申込書!$B$4&amp;行政視察申込書!$E$4&amp;行政視察申込書!$F$4&amp;行政視察申込書!$L$4&amp;行政視察申込書!$M$4&amp;"　"&amp;行政視察申込書!$B$5&amp;AI2</f>
        <v>県市議会　委員会・会派の別を確認</v>
      </c>
    </row>
    <row r="4" spans="1:40" ht="22.5" customHeight="1" x14ac:dyDescent="0.15">
      <c r="A4" s="263" t="s">
        <v>108</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77"/>
      <c r="AC4" s="119"/>
      <c r="AD4" s="96"/>
      <c r="AH4" s="124" t="s">
        <v>136</v>
      </c>
      <c r="AI4" s="139">
        <f>TIME(行政視察申込書!$Q$21,行政視察申込書!$S$21,"00")</f>
        <v>0</v>
      </c>
      <c r="AJ4" s="138" t="str">
        <f>IF(MINUTE(AI4)=0,TEXT(AI4,"H")&amp;" 時",TEXT(AI4,"H"&amp;" 時 ")&amp;TEXT(AI4,"m"&amp;" 分"))</f>
        <v>0 時</v>
      </c>
    </row>
    <row r="5" spans="1:40" ht="37.5" customHeight="1" thickBot="1" x14ac:dyDescent="0.2">
      <c r="A5" s="281" t="s">
        <v>109</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77"/>
      <c r="AC5" s="119"/>
      <c r="AD5" s="96"/>
      <c r="AE5" s="129"/>
      <c r="AF5" s="129"/>
      <c r="AG5" s="96"/>
      <c r="AH5" s="124" t="s">
        <v>137</v>
      </c>
      <c r="AI5" s="139">
        <f>TIME(行政視察申込書!$U$21,行政視察申込書!$W$21,"00")</f>
        <v>0</v>
      </c>
      <c r="AJ5" s="138" t="str">
        <f>IF(MINUTE(AI5)=0,TEXT(AI5,"H")&amp;" 時",TEXT(AI5,"H"&amp;" 時 ")&amp;TEXT(AI5,"m"&amp;" 分"))</f>
        <v>0 時</v>
      </c>
    </row>
    <row r="6" spans="1:40" ht="20.25" customHeight="1" thickTop="1" x14ac:dyDescent="0.15">
      <c r="AB6" s="277"/>
      <c r="AE6" s="271" t="s">
        <v>150</v>
      </c>
      <c r="AF6" s="272"/>
      <c r="AG6" s="96"/>
      <c r="AH6" s="126" t="s">
        <v>138</v>
      </c>
      <c r="AI6" s="140">
        <f>IF(ISBLANK(行政視察申込書!$C$13),1,2)</f>
        <v>1</v>
      </c>
    </row>
    <row r="7" spans="1:40" ht="20.25" customHeight="1" x14ac:dyDescent="0.15">
      <c r="A7" s="146" t="s">
        <v>99</v>
      </c>
      <c r="AB7" s="277"/>
      <c r="AE7" s="273"/>
      <c r="AF7" s="274"/>
      <c r="AH7" s="126" t="s">
        <v>139</v>
      </c>
      <c r="AI7" s="140" t="e">
        <f>LEFT(行政視察申込書!$C$12, FIND("について", 行政視察申込書!$C$12)+4)</f>
        <v>#VALUE!</v>
      </c>
      <c r="AL7" s="114"/>
      <c r="AM7" s="114"/>
    </row>
    <row r="8" spans="1:40" ht="11.25" customHeight="1" x14ac:dyDescent="0.15">
      <c r="AB8" s="277"/>
      <c r="AE8" s="273"/>
      <c r="AF8" s="274"/>
      <c r="AH8" s="124" t="s">
        <v>140</v>
      </c>
      <c r="AI8" s="140" t="e">
        <f>LEFT(行政視察申込書!$C$13, FIND("について", 行政視察申込書!$C$13)+4)</f>
        <v>#VALUE!</v>
      </c>
      <c r="AL8" s="115"/>
      <c r="AM8" s="115"/>
      <c r="AN8" s="107"/>
    </row>
    <row r="9" spans="1:40" ht="20.25" customHeight="1" x14ac:dyDescent="0.15">
      <c r="B9" s="98" t="s">
        <v>100</v>
      </c>
      <c r="C9" s="268" t="s">
        <v>1</v>
      </c>
      <c r="D9" s="268"/>
      <c r="F9" s="263" t="str">
        <f>AI3&amp;"　" &amp;行政視察申込書!U10&amp;" 名"</f>
        <v>県市議会　委員会・会派の別を確認　0 名</v>
      </c>
      <c r="G9" s="263"/>
      <c r="H9" s="263"/>
      <c r="I9" s="263"/>
      <c r="J9" s="263"/>
      <c r="K9" s="263"/>
      <c r="L9" s="263"/>
      <c r="M9" s="263"/>
      <c r="N9" s="263"/>
      <c r="O9" s="263"/>
      <c r="P9" s="263"/>
      <c r="Q9" s="263"/>
      <c r="R9" s="263"/>
      <c r="S9" s="263"/>
      <c r="T9" s="263"/>
      <c r="U9" s="263"/>
      <c r="V9" s="263"/>
      <c r="W9" s="263"/>
      <c r="X9" s="263"/>
      <c r="Y9" s="263"/>
      <c r="Z9" s="263"/>
      <c r="AA9" s="263"/>
      <c r="AB9" s="277"/>
      <c r="AE9" s="273"/>
      <c r="AF9" s="274"/>
      <c r="AL9" s="115"/>
      <c r="AM9" s="115"/>
      <c r="AN9" s="107"/>
    </row>
    <row r="10" spans="1:40" ht="22.5" customHeight="1" thickBot="1" x14ac:dyDescent="0.2">
      <c r="B10" s="98"/>
      <c r="C10" s="99"/>
      <c r="D10" s="99"/>
      <c r="H10" s="100" t="s">
        <v>107</v>
      </c>
      <c r="J10" s="100" t="s">
        <v>177</v>
      </c>
      <c r="K10" s="103">
        <f>行政視察申込書!D10</f>
        <v>0</v>
      </c>
      <c r="L10" s="100" t="s">
        <v>9</v>
      </c>
      <c r="M10" s="105"/>
      <c r="N10" s="106" t="s">
        <v>10</v>
      </c>
      <c r="P10" s="103">
        <f>行政視察申込書!I10</f>
        <v>0</v>
      </c>
      <c r="Q10" s="100" t="s">
        <v>9</v>
      </c>
      <c r="R10" s="100"/>
      <c r="T10" s="100" t="s">
        <v>22</v>
      </c>
      <c r="U10" s="103">
        <f>行政視察申込書!P10</f>
        <v>0</v>
      </c>
      <c r="V10" s="100" t="s">
        <v>9</v>
      </c>
      <c r="AA10" s="105"/>
      <c r="AB10" s="277"/>
      <c r="AC10" s="120"/>
      <c r="AE10" s="275"/>
      <c r="AF10" s="276"/>
      <c r="AK10" s="115"/>
      <c r="AL10" s="115"/>
      <c r="AM10" s="115"/>
      <c r="AN10" s="107"/>
    </row>
    <row r="11" spans="1:40" ht="9.75" customHeight="1" thickTop="1" x14ac:dyDescent="0.15">
      <c r="B11" s="98"/>
      <c r="C11" s="99"/>
      <c r="D11" s="99"/>
      <c r="I11" s="100"/>
      <c r="K11" s="100"/>
      <c r="L11" s="101"/>
      <c r="M11" s="101"/>
      <c r="R11" s="100"/>
      <c r="S11" s="101"/>
      <c r="T11" s="101"/>
      <c r="Z11" s="100"/>
      <c r="AA11" s="101"/>
      <c r="AB11" s="277"/>
      <c r="AC11" s="121"/>
      <c r="AK11" s="115" t="s">
        <v>121</v>
      </c>
      <c r="AL11" s="115"/>
      <c r="AM11" s="115" t="s">
        <v>122</v>
      </c>
      <c r="AN11" s="107"/>
    </row>
    <row r="12" spans="1:40" ht="20.25" customHeight="1" x14ac:dyDescent="0.15">
      <c r="B12" s="98" t="s">
        <v>101</v>
      </c>
      <c r="C12" s="268" t="s">
        <v>106</v>
      </c>
      <c r="D12" s="268"/>
      <c r="F12" s="269" t="str">
        <f>行政視察申込書!H21</f>
        <v xml:space="preserve">          月　　　　日（　　　）</v>
      </c>
      <c r="G12" s="269"/>
      <c r="H12" s="269"/>
      <c r="I12" s="269"/>
      <c r="J12" s="269"/>
      <c r="K12" s="269"/>
      <c r="L12" s="269"/>
      <c r="M12" s="269"/>
      <c r="N12" s="143"/>
      <c r="O12" s="270" t="str">
        <f>AJ4&amp;"～"&amp;AJ5</f>
        <v>0 時～0 時</v>
      </c>
      <c r="P12" s="270"/>
      <c r="Q12" s="270"/>
      <c r="R12" s="270"/>
      <c r="S12" s="270"/>
      <c r="T12" s="270"/>
      <c r="U12" s="270"/>
      <c r="V12" s="270"/>
      <c r="W12" s="270"/>
      <c r="X12" s="270"/>
      <c r="Y12" s="270"/>
      <c r="Z12" s="270"/>
      <c r="AB12" s="277"/>
      <c r="AL12" s="115"/>
      <c r="AN12" s="107"/>
    </row>
    <row r="13" spans="1:40" ht="9.75" customHeight="1" x14ac:dyDescent="0.15">
      <c r="B13" s="98"/>
      <c r="C13" s="99"/>
      <c r="D13" s="99"/>
      <c r="I13" s="100"/>
      <c r="K13" s="100"/>
      <c r="L13" s="101"/>
      <c r="M13" s="101"/>
      <c r="R13" s="100"/>
      <c r="S13" s="101"/>
      <c r="T13" s="101"/>
      <c r="Z13" s="100"/>
      <c r="AA13" s="101"/>
      <c r="AB13" s="277"/>
      <c r="AC13" s="121"/>
      <c r="AK13" s="115" t="s">
        <v>124</v>
      </c>
      <c r="AL13" s="115"/>
      <c r="AM13" s="115" t="s">
        <v>123</v>
      </c>
      <c r="AN13" s="107"/>
    </row>
    <row r="14" spans="1:40" ht="20.25" customHeight="1" x14ac:dyDescent="0.15">
      <c r="B14" s="98" t="s">
        <v>102</v>
      </c>
      <c r="C14" s="280" t="s">
        <v>31</v>
      </c>
      <c r="D14" s="280"/>
      <c r="F14" s="267" t="e">
        <f>IF(AI6=1,AI7,"① "&amp;AI7)</f>
        <v>#VALUE!</v>
      </c>
      <c r="G14" s="267"/>
      <c r="H14" s="267"/>
      <c r="I14" s="267"/>
      <c r="J14" s="267"/>
      <c r="K14" s="267"/>
      <c r="L14" s="267"/>
      <c r="M14" s="267"/>
      <c r="N14" s="267"/>
      <c r="O14" s="267"/>
      <c r="P14" s="267"/>
      <c r="Q14" s="267"/>
      <c r="R14" s="267"/>
      <c r="S14" s="267"/>
      <c r="T14" s="267"/>
      <c r="U14" s="267"/>
      <c r="V14" s="267"/>
      <c r="W14" s="267"/>
      <c r="X14" s="267"/>
      <c r="Y14" s="267"/>
      <c r="Z14" s="267"/>
      <c r="AA14" s="267"/>
      <c r="AB14" s="277"/>
      <c r="AD14" s="130" t="s">
        <v>125</v>
      </c>
      <c r="AL14" s="115" t="s">
        <v>110</v>
      </c>
      <c r="AN14" s="107"/>
    </row>
    <row r="15" spans="1:40" ht="3.75" customHeight="1" x14ac:dyDescent="0.15">
      <c r="B15" s="98"/>
      <c r="C15" s="108"/>
      <c r="D15" s="108"/>
      <c r="G15" s="109"/>
      <c r="H15" s="109"/>
      <c r="I15" s="109"/>
      <c r="J15" s="109"/>
      <c r="K15" s="109"/>
      <c r="L15" s="109"/>
      <c r="M15" s="109"/>
      <c r="N15" s="109"/>
      <c r="O15" s="109"/>
      <c r="P15" s="109"/>
      <c r="Q15" s="109"/>
      <c r="R15" s="109"/>
      <c r="S15" s="109"/>
      <c r="T15" s="109"/>
      <c r="U15" s="109"/>
      <c r="V15" s="109"/>
      <c r="W15" s="109"/>
      <c r="X15" s="109"/>
      <c r="Y15" s="109"/>
      <c r="Z15" s="109"/>
      <c r="AA15" s="109"/>
      <c r="AB15" s="133"/>
      <c r="AD15" s="130"/>
      <c r="AK15" s="114"/>
      <c r="AL15" s="114"/>
    </row>
    <row r="16" spans="1:40" ht="20.25" customHeight="1" x14ac:dyDescent="0.15">
      <c r="B16" s="98"/>
      <c r="C16" s="268"/>
      <c r="D16" s="268"/>
      <c r="F16" s="267" t="str">
        <f>IF(AI6=1,"","② "&amp;AI8)</f>
        <v/>
      </c>
      <c r="G16" s="267"/>
      <c r="H16" s="267"/>
      <c r="I16" s="267"/>
      <c r="J16" s="267"/>
      <c r="K16" s="267"/>
      <c r="L16" s="267"/>
      <c r="M16" s="267"/>
      <c r="N16" s="267"/>
      <c r="O16" s="267"/>
      <c r="P16" s="267"/>
      <c r="Q16" s="267"/>
      <c r="R16" s="267"/>
      <c r="S16" s="267"/>
      <c r="T16" s="267"/>
      <c r="U16" s="267"/>
      <c r="V16" s="267"/>
      <c r="W16" s="267"/>
      <c r="X16" s="267"/>
      <c r="Y16" s="267"/>
      <c r="Z16" s="267"/>
      <c r="AA16" s="267"/>
      <c r="AB16" s="133"/>
      <c r="AD16" s="130" t="s">
        <v>149</v>
      </c>
      <c r="AK16" s="114"/>
      <c r="AL16" s="114"/>
    </row>
    <row r="17" spans="2:40" ht="9.75" customHeight="1" x14ac:dyDescent="0.15">
      <c r="B17" s="98"/>
      <c r="C17" s="99"/>
      <c r="D17" s="99"/>
      <c r="I17" s="100"/>
      <c r="K17" s="100"/>
      <c r="L17" s="101"/>
      <c r="M17" s="101"/>
      <c r="R17" s="100"/>
      <c r="S17" s="101"/>
      <c r="T17" s="101"/>
      <c r="Z17" s="100"/>
      <c r="AA17" s="101"/>
      <c r="AB17" s="133"/>
      <c r="AC17" s="121"/>
      <c r="AD17" s="130"/>
    </row>
    <row r="18" spans="2:40" ht="20.25" customHeight="1" x14ac:dyDescent="0.15">
      <c r="B18" s="98" t="s">
        <v>103</v>
      </c>
      <c r="C18" s="268" t="s">
        <v>111</v>
      </c>
      <c r="D18" s="268"/>
      <c r="F18" s="127" t="s">
        <v>156</v>
      </c>
      <c r="G18" s="128"/>
      <c r="H18" s="128"/>
      <c r="I18" s="128"/>
      <c r="J18" s="128"/>
      <c r="K18" s="128"/>
      <c r="L18" s="128"/>
      <c r="M18" s="128"/>
      <c r="N18" s="128"/>
      <c r="AB18" s="133"/>
      <c r="AD18" s="130" t="s">
        <v>126</v>
      </c>
    </row>
    <row r="19" spans="2:40" ht="20.25" customHeight="1" x14ac:dyDescent="0.15">
      <c r="B19" s="98"/>
      <c r="C19" s="116"/>
      <c r="D19" s="116"/>
      <c r="F19" s="145" t="s">
        <v>152</v>
      </c>
      <c r="G19" s="95" t="s">
        <v>153</v>
      </c>
      <c r="I19" s="128"/>
      <c r="J19" s="95" t="s">
        <v>145</v>
      </c>
      <c r="K19" s="128"/>
      <c r="L19" s="128"/>
      <c r="M19" s="128"/>
      <c r="N19" s="128"/>
      <c r="AB19" s="133"/>
      <c r="AD19" s="130"/>
    </row>
    <row r="20" spans="2:40" ht="20.25" customHeight="1" x14ac:dyDescent="0.15">
      <c r="B20" s="98"/>
      <c r="C20" s="116"/>
      <c r="D20" s="116"/>
      <c r="F20" s="145" t="s">
        <v>154</v>
      </c>
      <c r="G20" s="95" t="s">
        <v>155</v>
      </c>
      <c r="I20" s="128"/>
      <c r="J20" s="128"/>
      <c r="K20" s="128"/>
      <c r="L20" s="128"/>
      <c r="M20" s="128"/>
      <c r="N20" s="128"/>
      <c r="AB20" s="134"/>
      <c r="AD20" s="130"/>
    </row>
    <row r="21" spans="2:40" ht="20.25" customHeight="1" x14ac:dyDescent="0.15">
      <c r="B21" s="98"/>
      <c r="C21" s="116"/>
      <c r="D21" s="116"/>
      <c r="F21" s="110"/>
      <c r="G21" s="95" t="s">
        <v>147</v>
      </c>
      <c r="I21" s="128"/>
      <c r="J21" s="128"/>
      <c r="K21" s="128"/>
      <c r="L21" s="128"/>
      <c r="M21" s="128"/>
      <c r="N21" s="128"/>
      <c r="T21" s="95" t="s">
        <v>146</v>
      </c>
      <c r="AB21" s="134"/>
      <c r="AD21" s="130"/>
    </row>
    <row r="22" spans="2:40" ht="20.25" customHeight="1" x14ac:dyDescent="0.15">
      <c r="B22" s="98"/>
      <c r="C22" s="99"/>
      <c r="D22" s="99"/>
      <c r="F22" s="110"/>
      <c r="G22" s="95" t="s">
        <v>148</v>
      </c>
      <c r="AB22" s="134"/>
      <c r="AD22" s="130"/>
    </row>
    <row r="23" spans="2:40" ht="12.75" customHeight="1" x14ac:dyDescent="0.15">
      <c r="B23" s="98"/>
      <c r="C23" s="99"/>
      <c r="D23" s="99"/>
      <c r="I23" s="100"/>
      <c r="K23" s="100"/>
      <c r="L23" s="101"/>
      <c r="M23" s="101"/>
      <c r="R23" s="100"/>
      <c r="S23" s="101"/>
      <c r="T23" s="101"/>
      <c r="Z23" s="100"/>
      <c r="AA23" s="101"/>
      <c r="AB23" s="135"/>
      <c r="AC23" s="121"/>
      <c r="AD23" s="130" t="s">
        <v>127</v>
      </c>
      <c r="AK23" s="107"/>
      <c r="AL23" s="107"/>
      <c r="AM23" s="107"/>
      <c r="AN23" s="107"/>
    </row>
    <row r="24" spans="2:40" ht="27" customHeight="1" x14ac:dyDescent="0.15">
      <c r="B24" s="98" t="s">
        <v>104</v>
      </c>
      <c r="C24" s="268" t="s">
        <v>142</v>
      </c>
      <c r="D24" s="268"/>
      <c r="E24" s="111"/>
      <c r="F24" s="267" t="str">
        <f>"区議会事務局 調査担当 "&amp;AF2</f>
        <v>区議会事務局 調査担当 杉並（すぎなみ）</v>
      </c>
      <c r="G24" s="267"/>
      <c r="H24" s="267"/>
      <c r="I24" s="267"/>
      <c r="J24" s="267"/>
      <c r="K24" s="267"/>
      <c r="L24" s="267"/>
      <c r="M24" s="267"/>
      <c r="N24" s="267"/>
      <c r="O24" s="267"/>
      <c r="P24" s="267"/>
      <c r="Q24" s="95" t="str">
        <f>N39</f>
        <v>電話：03-3312-6857（直通）</v>
      </c>
      <c r="AB24" s="134"/>
      <c r="AD24" s="141" t="str">
        <f>IF(AF2="杉並（すぎなみ）","調査担当名をAF2セルに入力する！！（杉並さんのままになってます）","")</f>
        <v>調査担当名をAF2セルに入力する！！（杉並さんのままになってます）</v>
      </c>
    </row>
    <row r="25" spans="2:40" ht="10.5" customHeight="1" x14ac:dyDescent="0.15">
      <c r="B25" s="98"/>
      <c r="C25" s="99"/>
      <c r="D25" s="99"/>
      <c r="I25" s="100"/>
      <c r="K25" s="100"/>
      <c r="L25" s="101"/>
      <c r="M25" s="101"/>
      <c r="R25" s="100"/>
      <c r="S25" s="101"/>
      <c r="T25" s="101"/>
      <c r="Z25" s="100"/>
      <c r="AA25" s="101"/>
      <c r="AB25" s="135"/>
      <c r="AC25" s="121"/>
      <c r="AD25" s="122"/>
      <c r="AK25" s="107"/>
      <c r="AL25" s="107"/>
      <c r="AM25" s="107"/>
      <c r="AN25" s="107"/>
    </row>
    <row r="26" spans="2:40" ht="20.25" customHeight="1" x14ac:dyDescent="0.15">
      <c r="B26" s="98" t="s">
        <v>105</v>
      </c>
      <c r="C26" s="268" t="s">
        <v>39</v>
      </c>
      <c r="D26" s="268"/>
      <c r="F26" s="101" t="s">
        <v>151</v>
      </c>
      <c r="G26" s="264" t="str">
        <f>"杉並区議会議長（"&amp;AF3&amp;"）宛の依頼文、質問事項、行程表をご郵送ください。"</f>
        <v>杉並区議会議長（杉並 太郎）宛の依頼文、質問事項、行程表をご郵送ください。</v>
      </c>
      <c r="H26" s="264"/>
      <c r="I26" s="264"/>
      <c r="J26" s="264"/>
      <c r="K26" s="264"/>
      <c r="L26" s="264"/>
      <c r="M26" s="264"/>
      <c r="N26" s="264"/>
      <c r="O26" s="264"/>
      <c r="P26" s="264"/>
      <c r="Q26" s="264"/>
      <c r="R26" s="264"/>
      <c r="S26" s="264"/>
      <c r="T26" s="264"/>
      <c r="U26" s="264"/>
      <c r="V26" s="264"/>
      <c r="W26" s="264"/>
      <c r="X26" s="264"/>
      <c r="Y26" s="264"/>
      <c r="Z26" s="264"/>
      <c r="AA26" s="264"/>
      <c r="AB26" s="134"/>
      <c r="AD26" s="141" t="str">
        <f>IF(AF3="杉並 太郎","議長名をAF3セルに入力する！！（杉並太郎さんのままになってます）","")</f>
        <v>議長名をAF3セルに入力する！！（杉並太郎さんのままになってます）</v>
      </c>
    </row>
    <row r="27" spans="2:40" ht="7.5" customHeight="1" x14ac:dyDescent="0.15">
      <c r="AB27" s="134"/>
      <c r="AD27" s="122"/>
    </row>
    <row r="28" spans="2:40" ht="33.75" customHeight="1" x14ac:dyDescent="0.15">
      <c r="B28" s="98"/>
      <c r="C28" s="99"/>
      <c r="D28" s="99"/>
      <c r="E28" s="95" t="s">
        <v>113</v>
      </c>
      <c r="F28" s="144" t="s">
        <v>151</v>
      </c>
      <c r="G28" s="265" t="s">
        <v>128</v>
      </c>
      <c r="H28" s="265"/>
      <c r="I28" s="265"/>
      <c r="J28" s="265"/>
      <c r="K28" s="265"/>
      <c r="L28" s="265"/>
      <c r="M28" s="265"/>
      <c r="N28" s="265"/>
      <c r="O28" s="265"/>
      <c r="P28" s="265"/>
      <c r="Q28" s="265"/>
      <c r="R28" s="265"/>
      <c r="S28" s="265"/>
      <c r="T28" s="265"/>
      <c r="U28" s="265"/>
      <c r="V28" s="265"/>
      <c r="W28" s="265"/>
      <c r="X28" s="265"/>
      <c r="Y28" s="265"/>
      <c r="Z28" s="265"/>
      <c r="AA28" s="265"/>
      <c r="AB28" s="134"/>
      <c r="AD28" s="130"/>
    </row>
    <row r="29" spans="2:40" ht="9" customHeight="1" x14ac:dyDescent="0.15">
      <c r="B29" s="98"/>
      <c r="C29" s="108"/>
      <c r="D29" s="108"/>
      <c r="G29" s="97"/>
      <c r="H29" s="97"/>
      <c r="I29" s="97"/>
      <c r="J29" s="97"/>
      <c r="K29" s="97"/>
      <c r="L29" s="97"/>
      <c r="M29" s="97"/>
      <c r="N29" s="97"/>
      <c r="O29" s="97"/>
      <c r="P29" s="97"/>
      <c r="Q29" s="97"/>
      <c r="R29" s="97"/>
      <c r="S29" s="97"/>
      <c r="T29" s="97"/>
      <c r="U29" s="97"/>
      <c r="V29" s="97"/>
      <c r="W29" s="97"/>
      <c r="X29" s="97"/>
      <c r="Y29" s="97"/>
      <c r="Z29" s="97"/>
      <c r="AA29" s="97"/>
      <c r="AB29" s="134"/>
      <c r="AD29" s="130"/>
    </row>
    <row r="30" spans="2:40" ht="33.75" customHeight="1" x14ac:dyDescent="0.15">
      <c r="B30" s="98"/>
      <c r="C30" s="99"/>
      <c r="D30" s="99"/>
      <c r="E30" s="95" t="s">
        <v>113</v>
      </c>
      <c r="F30" s="144" t="s">
        <v>151</v>
      </c>
      <c r="G30" s="266" t="s">
        <v>117</v>
      </c>
      <c r="H30" s="266"/>
      <c r="I30" s="266"/>
      <c r="J30" s="266"/>
      <c r="K30" s="266"/>
      <c r="L30" s="266"/>
      <c r="M30" s="266"/>
      <c r="N30" s="266"/>
      <c r="O30" s="266"/>
      <c r="P30" s="266"/>
      <c r="Q30" s="266"/>
      <c r="R30" s="266"/>
      <c r="S30" s="266"/>
      <c r="T30" s="266"/>
      <c r="U30" s="266"/>
      <c r="V30" s="266"/>
      <c r="W30" s="266"/>
      <c r="X30" s="266"/>
      <c r="Y30" s="266"/>
      <c r="Z30" s="266"/>
      <c r="AA30" s="266"/>
      <c r="AB30" s="134"/>
      <c r="AD30" s="130" t="s">
        <v>131</v>
      </c>
    </row>
    <row r="31" spans="2:40" ht="9" customHeight="1" x14ac:dyDescent="0.15">
      <c r="B31" s="98"/>
      <c r="C31" s="108"/>
      <c r="D31" s="108"/>
      <c r="G31" s="97"/>
      <c r="H31" s="97"/>
      <c r="I31" s="97"/>
      <c r="J31" s="97"/>
      <c r="K31" s="97"/>
      <c r="L31" s="97"/>
      <c r="M31" s="97"/>
      <c r="N31" s="97"/>
      <c r="O31" s="97"/>
      <c r="P31" s="97"/>
      <c r="Q31" s="97"/>
      <c r="R31" s="97"/>
      <c r="S31" s="97"/>
      <c r="T31" s="97"/>
      <c r="U31" s="97"/>
      <c r="V31" s="97"/>
      <c r="W31" s="97"/>
      <c r="X31" s="97"/>
      <c r="Y31" s="97"/>
      <c r="Z31" s="97"/>
      <c r="AA31" s="97"/>
      <c r="AB31" s="134"/>
      <c r="AD31" s="130"/>
    </row>
    <row r="32" spans="2:40" ht="33.75" customHeight="1" x14ac:dyDescent="0.15">
      <c r="B32" s="98"/>
      <c r="C32" s="99"/>
      <c r="D32" s="99"/>
      <c r="E32" s="95" t="s">
        <v>113</v>
      </c>
      <c r="F32" s="144" t="s">
        <v>151</v>
      </c>
      <c r="G32" s="266" t="s">
        <v>116</v>
      </c>
      <c r="H32" s="266"/>
      <c r="I32" s="266"/>
      <c r="J32" s="266"/>
      <c r="K32" s="266"/>
      <c r="L32" s="266"/>
      <c r="M32" s="266"/>
      <c r="N32" s="266"/>
      <c r="O32" s="266"/>
      <c r="P32" s="266"/>
      <c r="Q32" s="266"/>
      <c r="R32" s="266"/>
      <c r="S32" s="266"/>
      <c r="T32" s="266"/>
      <c r="U32" s="266"/>
      <c r="V32" s="266"/>
      <c r="W32" s="266"/>
      <c r="X32" s="266"/>
      <c r="Y32" s="266"/>
      <c r="Z32" s="266"/>
      <c r="AA32" s="266"/>
      <c r="AB32" s="134"/>
      <c r="AD32" s="130" t="s">
        <v>131</v>
      </c>
    </row>
    <row r="33" spans="2:40" ht="10.5" customHeight="1" x14ac:dyDescent="0.15">
      <c r="B33" s="98"/>
      <c r="C33" s="108"/>
      <c r="D33" s="108"/>
      <c r="G33" s="113"/>
      <c r="H33" s="113"/>
      <c r="I33" s="113"/>
      <c r="J33" s="113"/>
      <c r="K33" s="113"/>
      <c r="L33" s="113"/>
      <c r="M33" s="113"/>
      <c r="N33" s="113"/>
      <c r="O33" s="113"/>
      <c r="P33" s="113"/>
      <c r="Q33" s="113"/>
      <c r="R33" s="113"/>
      <c r="S33" s="113"/>
      <c r="T33" s="113"/>
      <c r="U33" s="113"/>
      <c r="V33" s="113"/>
      <c r="W33" s="113"/>
      <c r="X33" s="113"/>
      <c r="Y33" s="113"/>
      <c r="Z33" s="113"/>
      <c r="AA33" s="113"/>
      <c r="AB33" s="134"/>
    </row>
    <row r="34" spans="2:40" ht="18.75" customHeight="1" x14ac:dyDescent="0.15">
      <c r="B34" s="98"/>
      <c r="C34" s="99"/>
      <c r="D34" s="99"/>
      <c r="G34" s="104"/>
      <c r="H34" s="104"/>
      <c r="I34" s="104"/>
      <c r="J34" s="104"/>
      <c r="K34" s="104"/>
      <c r="L34" s="104"/>
      <c r="M34" s="104"/>
      <c r="N34" s="104"/>
      <c r="O34" s="104"/>
      <c r="P34" s="104"/>
      <c r="Q34" s="104"/>
      <c r="R34" s="104"/>
      <c r="S34" s="104"/>
      <c r="T34" s="104"/>
      <c r="U34" s="104"/>
      <c r="V34" s="104"/>
      <c r="W34" s="104"/>
      <c r="X34" s="104"/>
      <c r="Y34" s="104"/>
      <c r="Z34" s="104"/>
      <c r="AA34" s="104"/>
      <c r="AB34" s="134"/>
    </row>
    <row r="35" spans="2:40" ht="19.5" customHeight="1" x14ac:dyDescent="0.15">
      <c r="B35" s="98"/>
      <c r="C35" s="99"/>
      <c r="D35" s="99"/>
      <c r="I35" s="100"/>
      <c r="K35" s="100"/>
      <c r="L35" s="101"/>
      <c r="M35" s="101"/>
      <c r="R35" s="100"/>
      <c r="S35" s="101"/>
      <c r="T35" s="101"/>
      <c r="Z35" s="100"/>
      <c r="AA35" s="101"/>
      <c r="AB35" s="135"/>
      <c r="AC35" s="121"/>
      <c r="AK35" s="107"/>
      <c r="AL35" s="107"/>
      <c r="AM35" s="107"/>
      <c r="AN35" s="107"/>
    </row>
    <row r="36" spans="2:40" ht="18.75" customHeight="1" x14ac:dyDescent="0.15">
      <c r="B36" s="98"/>
      <c r="C36" s="99"/>
      <c r="D36" s="99"/>
      <c r="G36" s="104"/>
      <c r="H36" s="104"/>
      <c r="I36" s="104"/>
      <c r="J36" s="104"/>
      <c r="K36" s="104"/>
      <c r="L36" s="104"/>
      <c r="M36" s="104"/>
      <c r="N36" s="104"/>
      <c r="O36" s="104"/>
      <c r="P36" s="104"/>
      <c r="Q36" s="104"/>
      <c r="R36" s="104"/>
      <c r="S36" s="104"/>
      <c r="T36" s="104"/>
      <c r="U36" s="104"/>
      <c r="V36" s="104"/>
      <c r="W36" s="104"/>
      <c r="X36" s="104"/>
      <c r="Y36" s="104"/>
      <c r="Z36" s="104"/>
      <c r="AA36" s="104"/>
      <c r="AB36" s="134"/>
    </row>
    <row r="37" spans="2:40" ht="19.5" customHeight="1" x14ac:dyDescent="0.15">
      <c r="B37" s="98"/>
      <c r="C37" s="99"/>
      <c r="D37" s="99"/>
      <c r="I37" s="100"/>
      <c r="K37" s="100"/>
      <c r="L37" s="101"/>
      <c r="M37" s="101"/>
      <c r="R37" s="100"/>
      <c r="S37" s="101"/>
      <c r="T37" s="101"/>
      <c r="Z37" s="100"/>
      <c r="AA37" s="101"/>
      <c r="AB37" s="135"/>
      <c r="AC37" s="121"/>
      <c r="AK37" s="107"/>
      <c r="AL37" s="107"/>
      <c r="AM37" s="107"/>
      <c r="AN37" s="107"/>
    </row>
    <row r="38" spans="2:40" ht="20.25" customHeight="1" x14ac:dyDescent="0.15">
      <c r="B38" s="98"/>
      <c r="C38" s="268"/>
      <c r="D38" s="268"/>
      <c r="M38" s="100" t="s">
        <v>115</v>
      </c>
      <c r="N38" s="112" t="s">
        <v>114</v>
      </c>
      <c r="O38" s="112"/>
      <c r="V38" s="282" t="str">
        <f>AF2</f>
        <v>杉並（すぎなみ）</v>
      </c>
      <c r="W38" s="278"/>
      <c r="X38" s="278"/>
      <c r="Y38" s="278"/>
      <c r="Z38" s="278"/>
      <c r="AA38" s="278"/>
      <c r="AB38" s="134"/>
    </row>
    <row r="39" spans="2:40" ht="20.25" customHeight="1" x14ac:dyDescent="0.15">
      <c r="N39" s="112" t="s">
        <v>112</v>
      </c>
      <c r="O39" s="112"/>
      <c r="AB39" s="134"/>
    </row>
    <row r="40" spans="2:40" ht="20.25" customHeight="1" x14ac:dyDescent="0.15">
      <c r="N40" s="278" t="s">
        <v>129</v>
      </c>
      <c r="O40" s="278"/>
      <c r="P40" s="95" t="s">
        <v>130</v>
      </c>
      <c r="AB40" s="134"/>
    </row>
    <row r="41" spans="2:40" ht="20.25" customHeight="1" x14ac:dyDescent="0.15"/>
    <row r="42" spans="2:40" ht="20.25" customHeight="1" x14ac:dyDescent="0.15"/>
    <row r="43" spans="2:40" ht="20.25" customHeight="1" x14ac:dyDescent="0.15"/>
    <row r="44" spans="2:40" ht="20.25" customHeight="1" x14ac:dyDescent="0.15"/>
    <row r="45" spans="2:40" ht="20.25" customHeight="1" x14ac:dyDescent="0.15"/>
    <row r="46" spans="2:40" ht="20.25" customHeight="1" x14ac:dyDescent="0.15"/>
    <row r="47" spans="2:40" ht="20.25" customHeight="1" x14ac:dyDescent="0.15"/>
    <row r="48" spans="2:40"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sheetData>
  <mergeCells count="26">
    <mergeCell ref="AE6:AF10"/>
    <mergeCell ref="AB1:AB14"/>
    <mergeCell ref="N40:O40"/>
    <mergeCell ref="U1:AA1"/>
    <mergeCell ref="C14:D14"/>
    <mergeCell ref="C18:D18"/>
    <mergeCell ref="C16:D16"/>
    <mergeCell ref="C9:D9"/>
    <mergeCell ref="C12:D12"/>
    <mergeCell ref="F9:AA9"/>
    <mergeCell ref="F14:AA14"/>
    <mergeCell ref="C38:D38"/>
    <mergeCell ref="C26:D26"/>
    <mergeCell ref="A5:AA5"/>
    <mergeCell ref="V38:AA38"/>
    <mergeCell ref="B2:M2"/>
    <mergeCell ref="A4:AA4"/>
    <mergeCell ref="G26:AA26"/>
    <mergeCell ref="G28:AA28"/>
    <mergeCell ref="G30:AA30"/>
    <mergeCell ref="G32:AA32"/>
    <mergeCell ref="F16:AA16"/>
    <mergeCell ref="C24:D24"/>
    <mergeCell ref="F24:P24"/>
    <mergeCell ref="F12:M12"/>
    <mergeCell ref="O12:Z12"/>
  </mergeCells>
  <phoneticPr fontId="3"/>
  <pageMargins left="0.47244094488188981" right="0.39370078740157483" top="0.74803149606299213" bottom="0.74803149606299213" header="0.31496062992125984" footer="0.31496062992125984"/>
  <pageSetup paperSize="9" scale="9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行政視察申込書</vt:lpstr>
      <vt:lpstr>記入例</vt:lpstr>
      <vt:lpstr>作業用</vt:lpstr>
      <vt:lpstr>事務連絡</vt:lpstr>
      <vt:lpstr>記入例!Print_Area</vt:lpstr>
      <vt:lpstr>行政視察申込書!Print_Area</vt:lpstr>
      <vt:lpstr>事務連絡!Print_Area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2017-05-28T10:26:43Z</dcterms:created>
  <dcterms:modified xsi:type="dcterms:W3CDTF">2022-05-31T06:27:35Z</dcterms:modified>
</cp:coreProperties>
</file>