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－４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<sst xmlns="http://schemas.openxmlformats.org/spreadsheetml/2006/main" count="92" uniqueCount="89">
  <si>
    <t>地域</t>
  </si>
  <si>
    <t>面　　積</t>
  </si>
  <si>
    <t>千分比</t>
  </si>
  <si>
    <t>総数</t>
  </si>
  <si>
    <t>東村山市</t>
  </si>
  <si>
    <t>国分寺市</t>
  </si>
  <si>
    <t>区部</t>
  </si>
  <si>
    <t>国立市</t>
  </si>
  <si>
    <t>福生市</t>
  </si>
  <si>
    <t>千代田区</t>
  </si>
  <si>
    <t>狛江市</t>
  </si>
  <si>
    <t>中央区</t>
  </si>
  <si>
    <t>港区</t>
  </si>
  <si>
    <t>東大和市</t>
  </si>
  <si>
    <t>新宿区</t>
  </si>
  <si>
    <t>清瀬市</t>
  </si>
  <si>
    <t>文京区</t>
  </si>
  <si>
    <t>東久留米市</t>
  </si>
  <si>
    <t>武蔵村山市</t>
  </si>
  <si>
    <t>台東区</t>
  </si>
  <si>
    <t>多摩市</t>
  </si>
  <si>
    <t>墨田区</t>
  </si>
  <si>
    <t>江東区</t>
  </si>
  <si>
    <t>稲城市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</si>
  <si>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</si>
  <si>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</si>
  <si>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</si>
  <si>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</si>
  <si>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</si>
  <si>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</si>
  <si>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</si>
  <si>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</si>
  <si>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</si>
  <si>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</si>
  <si>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</si>
  <si>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</si>
  <si>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</si>
  <si>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</si>
  <si>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</si>
  <si>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</si>
  <si>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</si>
  <si>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</si>
  <si>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</si>
  <si>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</si>
  <si>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</si>
  <si>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</si>
  <si>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</si>
  <si>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</si>
  <si>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</si>
  <si>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</si>
  <si>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</si>
  <si>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(単位　面積　k㎡,千分比　‰)</t>
  </si>
  <si>
    <t>平成14年10月1日</t>
  </si>
  <si>
    <t>羽村市</t>
  </si>
  <si>
    <t>あきる野市</t>
  </si>
  <si>
    <t>西東京市</t>
  </si>
  <si>
    <t>郡部</t>
  </si>
  <si>
    <t>西多摩郡</t>
  </si>
  <si>
    <t>瑞穂町</t>
  </si>
  <si>
    <t>日の出町</t>
  </si>
  <si>
    <t>檜原村</t>
  </si>
  <si>
    <t>奥多摩町</t>
  </si>
  <si>
    <t>島部</t>
  </si>
  <si>
    <t>大島支庁</t>
  </si>
  <si>
    <t>大島町</t>
  </si>
  <si>
    <t>利島村</t>
  </si>
  <si>
    <t>新島村</t>
  </si>
  <si>
    <t>荒川河口部</t>
  </si>
  <si>
    <t>神津島村</t>
  </si>
  <si>
    <t>中央防波堤埋立地</t>
  </si>
  <si>
    <t>三宅支庁</t>
  </si>
  <si>
    <t>市部</t>
  </si>
  <si>
    <t>三宅村</t>
  </si>
  <si>
    <t>御蔵島村</t>
  </si>
  <si>
    <t>八丈支庁</t>
  </si>
  <si>
    <t>八丈町</t>
  </si>
  <si>
    <t>青ヶ島村</t>
  </si>
  <si>
    <t>鳥島</t>
  </si>
  <si>
    <t>ベヨネース列岩</t>
  </si>
  <si>
    <t>須美寿島</t>
  </si>
  <si>
    <t>孀婦岩</t>
  </si>
  <si>
    <t>小笠原支庁</t>
  </si>
  <si>
    <t>小笠原村</t>
  </si>
  <si>
    <t>資料：面積は国土交通省国土地理院「全国都道府県市区町村別面積調」(各年10月1日現在)による。国土</t>
  </si>
  <si>
    <t>　　　地理院が境界未定として公表を保留した分については、14総行区第647号「東京都区市町村別の面</t>
  </si>
  <si>
    <t>　　　積について」を基準に区分した。</t>
  </si>
  <si>
    <t>　　　（東京都総務局統計部統計調整課）</t>
  </si>
  <si>
    <t>　　　</t>
  </si>
  <si>
    <t>1-4　東京都地域別面積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</si>
</sst>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\ ###.00"/>
    <numFmt numFmtId="178" formatCode="0.0"/>
    <numFmt numFmtId="179" formatCode="#.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_);[Red]\(0.00\)"/>
    <numFmt numFmtId="185" formatCode="0.000_);[Red]\(0.000\)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_ "/>
    <numFmt numFmtId="195" formatCode="0.0_ "/>
    <numFmt numFmtId="196" formatCode="#,##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\ ###\ ##0"/>
    <numFmt numFmtId="202" formatCode="#\ ###\ ###.00"/>
    <numFmt numFmtId="203" formatCode="#\ ###\ ##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b/>
      <sz val="10.5"/>
      <color indexed="8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58" fontId="7" fillId="0" borderId="1" xfId="0" applyNumberFormat="1" applyFont="1" applyBorder="1" applyAlignment="1" quotePrefix="1">
      <alignment horizontal="right" vertical="center"/>
    </xf>
    <xf numFmtId="0" fontId="8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177" fontId="9" fillId="0" borderId="0" xfId="0" applyNumberFormat="1" applyFont="1" applyAlignment="1">
      <alignment horizontal="right"/>
    </xf>
    <xf numFmtId="184" fontId="9" fillId="0" borderId="5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6" xfId="21" applyFont="1" applyFill="1" applyBorder="1" applyAlignment="1">
      <alignment horizontal="distributed"/>
      <protection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distributed"/>
    </xf>
    <xf numFmtId="0" fontId="9" fillId="0" borderId="6" xfId="0" applyFont="1" applyBorder="1" applyAlignment="1">
      <alignment horizontal="distributed"/>
    </xf>
    <xf numFmtId="0" fontId="10" fillId="0" borderId="6" xfId="21" applyFont="1" applyFill="1" applyBorder="1" applyAlignment="1">
      <alignment horizontal="distributed" vertical="center"/>
      <protection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2" fontId="9" fillId="0" borderId="0" xfId="0" applyNumberFormat="1" applyFont="1" applyAlignment="1">
      <alignment horizontal="right" vertical="center"/>
    </xf>
    <xf numFmtId="184" fontId="9" fillId="0" borderId="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4" fontId="7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11" fillId="0" borderId="6" xfId="21" applyFont="1" applyFill="1" applyBorder="1" applyAlignment="1">
      <alignment horizontal="distributed" vertical="center"/>
      <protection/>
    </xf>
    <xf numFmtId="0" fontId="10" fillId="0" borderId="6" xfId="21" applyFont="1" applyFill="1" applyBorder="1" applyAlignment="1">
      <alignment horizontal="center" vertical="center" shrinkToFit="1"/>
      <protection/>
    </xf>
    <xf numFmtId="0" fontId="11" fillId="0" borderId="0" xfId="21" applyFont="1" applyFill="1" applyBorder="1" applyAlignment="1">
      <alignment horizontal="distributed" vertical="center"/>
      <protection/>
    </xf>
    <xf numFmtId="0" fontId="7" fillId="0" borderId="8" xfId="0" applyFont="1" applyBorder="1" applyAlignment="1">
      <alignment horizontal="center" vertical="top"/>
    </xf>
    <xf numFmtId="0" fontId="7" fillId="0" borderId="6" xfId="0" applyFont="1" applyBorder="1" applyAlignment="1">
      <alignment horizontal="distributed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9" xfId="0" applyFont="1" applyBorder="1" applyAlignment="1">
      <alignment horizontal="center" vertical="top"/>
    </xf>
    <xf numFmtId="0" fontId="10" fillId="0" borderId="10" xfId="21" applyFont="1" applyFill="1" applyBorder="1" applyAlignment="1">
      <alignment horizontal="distributed" vertical="top"/>
      <protection/>
    </xf>
    <xf numFmtId="2" fontId="7" fillId="0" borderId="9" xfId="0" applyNumberFormat="1" applyFont="1" applyBorder="1" applyAlignment="1">
      <alignment horizontal="right" vertical="top"/>
    </xf>
    <xf numFmtId="184" fontId="7" fillId="0" borderId="11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1" fillId="0" borderId="0" xfId="21" applyFont="1" applyFill="1" applyBorder="1" applyAlignment="1">
      <alignment horizontal="distributed" vertical="center"/>
      <protection/>
    </xf>
    <xf numFmtId="0" fontId="11" fillId="0" borderId="6" xfId="21" applyFont="1" applyFill="1" applyBorder="1" applyAlignment="1">
      <alignment horizontal="distributed" vertical="center"/>
      <protection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/>
    </xf>
    <xf numFmtId="0" fontId="9" fillId="0" borderId="15" xfId="0" applyFont="1" applyBorder="1" applyAlignment="1">
      <alignment horizontal="distributed"/>
    </xf>
    <xf numFmtId="0" fontId="9" fillId="0" borderId="0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－４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A1">
      <selection activeCell="I3" sqref="I3"/>
    </sheetView>
  </sheetViews>
  <sheetFormatPr defaultColWidth="9.00390625" defaultRowHeight="13.5"/>
  <cols>
    <col min="1" max="1" width="3.00390625" style="1" bestFit="1" customWidth="1"/>
    <col min="2" max="2" width="14.00390625" style="1" customWidth="1"/>
    <col min="3" max="4" width="14.25390625" style="1" customWidth="1"/>
    <col min="5" max="5" width="3.00390625" style="1" customWidth="1"/>
    <col min="6" max="6" width="14.125" style="1" bestFit="1" customWidth="1"/>
    <col min="7" max="8" width="14.25390625" style="1" customWidth="1"/>
    <col min="9" max="16384" width="9.00390625" style="1" customWidth="1"/>
  </cols>
  <sheetData>
    <row r="1" spans="1:8" ht="17.25">
      <c r="A1" s="44" t="s">
        <v>88</v>
      </c>
      <c r="B1" s="44"/>
      <c r="C1" s="44"/>
      <c r="D1" s="44"/>
      <c r="E1" s="44"/>
      <c r="F1" s="44"/>
      <c r="G1" s="44"/>
      <c r="H1" s="44"/>
    </row>
    <row r="2" spans="1:8" ht="17.25" customHeight="1" thickBot="1">
      <c r="A2" s="2" t="s">
        <v>51</v>
      </c>
      <c r="H2" s="3" t="s">
        <v>52</v>
      </c>
    </row>
    <row r="3" spans="1:8" ht="17.25" customHeight="1" thickTop="1">
      <c r="A3" s="47" t="s">
        <v>0</v>
      </c>
      <c r="B3" s="48"/>
      <c r="C3" s="4" t="s">
        <v>1</v>
      </c>
      <c r="D3" s="5" t="s">
        <v>2</v>
      </c>
      <c r="E3" s="47" t="s">
        <v>0</v>
      </c>
      <c r="F3" s="48"/>
      <c r="G3" s="4" t="s">
        <v>1</v>
      </c>
      <c r="H3" s="6" t="s">
        <v>2</v>
      </c>
    </row>
    <row r="4" spans="1:8" s="12" customFormat="1" ht="18" customHeight="1">
      <c r="A4" s="51" t="s">
        <v>3</v>
      </c>
      <c r="B4" s="52"/>
      <c r="C4" s="7">
        <f>C6+C38+G21+G29</f>
        <v>2187.05</v>
      </c>
      <c r="D4" s="8">
        <v>1000</v>
      </c>
      <c r="E4" s="9"/>
      <c r="F4" s="10" t="s">
        <v>4</v>
      </c>
      <c r="G4" s="11">
        <v>17.17</v>
      </c>
      <c r="H4" s="11">
        <f>G4/$C$4*1000</f>
        <v>7.850757870190439</v>
      </c>
    </row>
    <row r="5" spans="1:8" s="12" customFormat="1" ht="12.75">
      <c r="A5" s="13"/>
      <c r="B5" s="14"/>
      <c r="C5" s="7"/>
      <c r="D5" s="8"/>
      <c r="E5" s="9"/>
      <c r="F5" s="15" t="s">
        <v>5</v>
      </c>
      <c r="G5" s="16">
        <v>11.48</v>
      </c>
      <c r="H5" s="17">
        <f>G5/$C$4*1000</f>
        <v>5.249079810703916</v>
      </c>
    </row>
    <row r="6" spans="1:8" ht="12.75">
      <c r="A6" s="53" t="s">
        <v>6</v>
      </c>
      <c r="B6" s="50"/>
      <c r="C6" s="20">
        <f>SUM(C8:C36)</f>
        <v>621.4499999999999</v>
      </c>
      <c r="D6" s="21">
        <f>C6/$C$4*1000</f>
        <v>284.14988226149376</v>
      </c>
      <c r="E6" s="22"/>
      <c r="F6" s="15" t="s">
        <v>7</v>
      </c>
      <c r="G6" s="16">
        <v>8.15</v>
      </c>
      <c r="H6" s="17">
        <f>G6/$C$4*1000</f>
        <v>3.726480876065933</v>
      </c>
    </row>
    <row r="7" spans="1:8" ht="12.75">
      <c r="A7" s="18"/>
      <c r="B7" s="19"/>
      <c r="C7" s="20"/>
      <c r="D7" s="21"/>
      <c r="E7" s="22"/>
      <c r="F7" s="15" t="s">
        <v>8</v>
      </c>
      <c r="G7" s="16">
        <v>10.24</v>
      </c>
      <c r="H7" s="17">
        <f>G7/$C$4*1000</f>
        <v>4.682106033241124</v>
      </c>
    </row>
    <row r="8" spans="1:8" ht="12.75">
      <c r="A8" s="22"/>
      <c r="B8" s="15" t="s">
        <v>9</v>
      </c>
      <c r="C8" s="16">
        <v>11.64</v>
      </c>
      <c r="D8" s="23">
        <f>C8/$C$4*1000</f>
        <v>5.322237717473309</v>
      </c>
      <c r="E8" s="22"/>
      <c r="F8" s="15" t="s">
        <v>10</v>
      </c>
      <c r="G8" s="16">
        <v>6.39</v>
      </c>
      <c r="H8" s="17">
        <f>G8/$C$4*1000</f>
        <v>2.921743901602615</v>
      </c>
    </row>
    <row r="9" spans="1:8" ht="12.75">
      <c r="A9" s="22"/>
      <c r="B9" s="15" t="s">
        <v>11</v>
      </c>
      <c r="C9" s="16">
        <v>10.15</v>
      </c>
      <c r="D9" s="23">
        <f>C9/$C$4*1000</f>
        <v>4.64095471068334</v>
      </c>
      <c r="E9" s="22"/>
      <c r="F9" s="15"/>
      <c r="G9" s="16"/>
      <c r="H9" s="17"/>
    </row>
    <row r="10" spans="1:8" ht="12.75">
      <c r="A10" s="22"/>
      <c r="B10" s="15" t="s">
        <v>12</v>
      </c>
      <c r="C10" s="16">
        <v>20.34</v>
      </c>
      <c r="D10" s="23">
        <f>C10/$C$4*1000</f>
        <v>9.30019889805903</v>
      </c>
      <c r="E10" s="22"/>
      <c r="F10" s="15" t="s">
        <v>13</v>
      </c>
      <c r="G10" s="16">
        <v>13.54</v>
      </c>
      <c r="H10" s="17">
        <f>G10/$C$4*1000</f>
        <v>6.1909878603598445</v>
      </c>
    </row>
    <row r="11" spans="1:8" ht="12.75">
      <c r="A11" s="22"/>
      <c r="B11" s="15" t="s">
        <v>14</v>
      </c>
      <c r="C11" s="16">
        <v>18.23</v>
      </c>
      <c r="D11" s="23">
        <f>C11/$C$4*1000</f>
        <v>8.335429002537664</v>
      </c>
      <c r="E11" s="22"/>
      <c r="F11" s="15" t="s">
        <v>15</v>
      </c>
      <c r="G11" s="16">
        <v>10.19</v>
      </c>
      <c r="H11" s="17">
        <f>G11/$C$4*1000</f>
        <v>4.659244187375688</v>
      </c>
    </row>
    <row r="12" spans="1:8" ht="12.75">
      <c r="A12" s="22"/>
      <c r="B12" s="15" t="s">
        <v>16</v>
      </c>
      <c r="C12" s="16">
        <v>11.31</v>
      </c>
      <c r="D12" s="23">
        <f>C12/$C$4*1000</f>
        <v>5.171349534761436</v>
      </c>
      <c r="E12" s="22"/>
      <c r="F12" s="15" t="s">
        <v>17</v>
      </c>
      <c r="G12" s="16">
        <v>12.92</v>
      </c>
      <c r="H12" s="17">
        <f>G12/$C$4*1000</f>
        <v>5.9075009716284494</v>
      </c>
    </row>
    <row r="13" spans="1:8" ht="12.75">
      <c r="A13" s="22"/>
      <c r="B13" s="15"/>
      <c r="C13" s="16"/>
      <c r="D13" s="23"/>
      <c r="E13" s="22"/>
      <c r="F13" s="15" t="s">
        <v>18</v>
      </c>
      <c r="G13" s="16">
        <v>15.37</v>
      </c>
      <c r="H13" s="17">
        <f>G13/$C$4*1000</f>
        <v>7.0277314190347715</v>
      </c>
    </row>
    <row r="14" spans="1:8" ht="12.75">
      <c r="A14" s="22"/>
      <c r="B14" s="15" t="s">
        <v>19</v>
      </c>
      <c r="C14" s="16">
        <v>10.08</v>
      </c>
      <c r="D14" s="23">
        <f>C14/$C$4*1000</f>
        <v>4.608948126471732</v>
      </c>
      <c r="E14" s="22"/>
      <c r="F14" s="15" t="s">
        <v>20</v>
      </c>
      <c r="G14" s="16">
        <v>21.08</v>
      </c>
      <c r="H14" s="17">
        <f>G14/$C$4*1000</f>
        <v>9.638554216867469</v>
      </c>
    </row>
    <row r="15" spans="1:8" ht="12.75">
      <c r="A15" s="22"/>
      <c r="B15" s="15" t="s">
        <v>21</v>
      </c>
      <c r="C15" s="16">
        <v>13.75</v>
      </c>
      <c r="D15" s="23">
        <f>C15/$C$4*1000</f>
        <v>6.287007612994673</v>
      </c>
      <c r="E15" s="22"/>
      <c r="F15" s="15"/>
      <c r="G15" s="16"/>
      <c r="H15" s="17"/>
    </row>
    <row r="16" spans="1:8" ht="12.75">
      <c r="A16" s="22"/>
      <c r="B16" s="15" t="s">
        <v>22</v>
      </c>
      <c r="C16" s="16">
        <v>39.44</v>
      </c>
      <c r="D16" s="23">
        <f>C16/$C$4*1000</f>
        <v>18.033424018655264</v>
      </c>
      <c r="E16" s="22"/>
      <c r="F16" s="15" t="s">
        <v>23</v>
      </c>
      <c r="G16" s="16">
        <v>17.97</v>
      </c>
      <c r="H16" s="17">
        <f>G16/$C$4*1000</f>
        <v>8.2165474040374</v>
      </c>
    </row>
    <row r="17" spans="1:8" ht="12.75">
      <c r="A17" s="22"/>
      <c r="B17" s="15" t="s">
        <v>24</v>
      </c>
      <c r="C17" s="16">
        <v>22.72</v>
      </c>
      <c r="D17" s="23">
        <f>C17/$C$4*1000</f>
        <v>10.388422761253741</v>
      </c>
      <c r="E17" s="22"/>
      <c r="F17" s="15" t="s">
        <v>53</v>
      </c>
      <c r="G17" s="16">
        <v>9.91</v>
      </c>
      <c r="H17" s="17">
        <f>G17/$C$4*1000</f>
        <v>4.531217850529252</v>
      </c>
    </row>
    <row r="18" spans="1:8" ht="12.75">
      <c r="A18" s="22"/>
      <c r="B18" s="15" t="s">
        <v>25</v>
      </c>
      <c r="C18" s="16">
        <v>14.7</v>
      </c>
      <c r="D18" s="23">
        <f>C18/$C$4*1000</f>
        <v>6.721382684437941</v>
      </c>
      <c r="E18" s="22"/>
      <c r="F18" s="24" t="s">
        <v>54</v>
      </c>
      <c r="G18" s="16">
        <v>73.34</v>
      </c>
      <c r="H18" s="17">
        <f>G18/$C$4*1000</f>
        <v>33.53375551542032</v>
      </c>
    </row>
    <row r="19" spans="1:8" ht="12.75">
      <c r="A19" s="22"/>
      <c r="B19" s="15"/>
      <c r="C19" s="16"/>
      <c r="D19" s="23"/>
      <c r="E19" s="22"/>
      <c r="F19" s="24" t="s">
        <v>55</v>
      </c>
      <c r="G19" s="25">
        <v>15.85</v>
      </c>
      <c r="H19" s="16">
        <f>G19/$C$4*1000</f>
        <v>7.24720513934295</v>
      </c>
    </row>
    <row r="20" spans="1:7" ht="12.75">
      <c r="A20" s="22"/>
      <c r="B20" s="15" t="s">
        <v>26</v>
      </c>
      <c r="C20" s="16">
        <v>59.46</v>
      </c>
      <c r="D20" s="23">
        <f>C20/$C$4*1000</f>
        <v>27.187307103175506</v>
      </c>
      <c r="E20" s="22"/>
      <c r="F20" s="26"/>
      <c r="G20" s="27"/>
    </row>
    <row r="21" spans="1:8" ht="12.75">
      <c r="A21" s="22"/>
      <c r="B21" s="15" t="s">
        <v>27</v>
      </c>
      <c r="C21" s="16">
        <v>58.08</v>
      </c>
      <c r="D21" s="23">
        <f>C21/$C$4*1000</f>
        <v>26.556320157289495</v>
      </c>
      <c r="E21" s="49" t="s">
        <v>56</v>
      </c>
      <c r="F21" s="50"/>
      <c r="G21" s="20">
        <f>SUM(G23)</f>
        <v>375.96</v>
      </c>
      <c r="H21" s="28">
        <f>G21/$C$4*1000</f>
        <v>171.90279143138017</v>
      </c>
    </row>
    <row r="22" spans="1:8" ht="12.75" customHeight="1">
      <c r="A22" s="22"/>
      <c r="B22" s="15" t="s">
        <v>28</v>
      </c>
      <c r="C22" s="16">
        <v>15.11</v>
      </c>
      <c r="D22" s="23">
        <f>C22/$C$4*1000</f>
        <v>6.908849820534509</v>
      </c>
      <c r="E22" s="29"/>
      <c r="F22" s="24"/>
      <c r="G22" s="16"/>
      <c r="H22" s="17"/>
    </row>
    <row r="23" spans="1:8" ht="12.75">
      <c r="A23" s="22"/>
      <c r="B23" s="15" t="s">
        <v>29</v>
      </c>
      <c r="C23" s="16">
        <v>15.59</v>
      </c>
      <c r="D23" s="23">
        <f>C23/$C$4*1000</f>
        <v>7.128323540842687</v>
      </c>
      <c r="E23" s="54" t="s">
        <v>57</v>
      </c>
      <c r="F23" s="55"/>
      <c r="G23" s="16">
        <f>SUM(G24:G27)</f>
        <v>375.96</v>
      </c>
      <c r="H23" s="17">
        <f>G23/$C$4*1000</f>
        <v>171.90279143138017</v>
      </c>
    </row>
    <row r="24" spans="1:8" ht="12.75" customHeight="1">
      <c r="A24" s="22"/>
      <c r="B24" s="31" t="s">
        <v>30</v>
      </c>
      <c r="C24" s="20">
        <v>34.02</v>
      </c>
      <c r="D24" s="21">
        <f>C24/$C$4*1000</f>
        <v>15.555199926842093</v>
      </c>
      <c r="E24" s="22"/>
      <c r="F24" s="24" t="s">
        <v>58</v>
      </c>
      <c r="G24" s="16">
        <v>16.83</v>
      </c>
      <c r="H24" s="17">
        <f>G24/$C$4*1000</f>
        <v>7.695297318305479</v>
      </c>
    </row>
    <row r="25" spans="1:8" ht="12.75">
      <c r="A25" s="22"/>
      <c r="B25" s="31"/>
      <c r="C25" s="20"/>
      <c r="D25" s="21"/>
      <c r="E25" s="22"/>
      <c r="F25" s="24" t="s">
        <v>59</v>
      </c>
      <c r="G25" s="16">
        <v>28.08</v>
      </c>
      <c r="H25" s="17">
        <f>G25/$C$4*1000</f>
        <v>12.839212638028393</v>
      </c>
    </row>
    <row r="26" spans="1:8" ht="12.75" customHeight="1">
      <c r="A26" s="22"/>
      <c r="B26" s="15" t="s">
        <v>31</v>
      </c>
      <c r="C26" s="16">
        <v>13.01</v>
      </c>
      <c r="D26" s="23">
        <f>C26/$C$4*1000</f>
        <v>5.948652294186232</v>
      </c>
      <c r="E26" s="22"/>
      <c r="F26" s="24" t="s">
        <v>60</v>
      </c>
      <c r="G26" s="16">
        <v>105.42</v>
      </c>
      <c r="H26" s="17">
        <f>G26/$C$4*1000</f>
        <v>48.201915822683524</v>
      </c>
    </row>
    <row r="27" spans="1:8" ht="12.75">
      <c r="A27" s="22"/>
      <c r="B27" s="15" t="s">
        <v>32</v>
      </c>
      <c r="C27" s="16">
        <v>20.59</v>
      </c>
      <c r="D27" s="23">
        <f>C27/$C$4*1000</f>
        <v>9.414508127386204</v>
      </c>
      <c r="E27" s="18"/>
      <c r="F27" s="24" t="s">
        <v>61</v>
      </c>
      <c r="G27" s="16">
        <v>225.63</v>
      </c>
      <c r="H27" s="17">
        <f>G27/$C$4*1000</f>
        <v>103.16636565236276</v>
      </c>
    </row>
    <row r="28" spans="1:8" ht="12.75">
      <c r="A28" s="22"/>
      <c r="B28" s="15" t="s">
        <v>33</v>
      </c>
      <c r="C28" s="16">
        <v>10.2</v>
      </c>
      <c r="D28" s="23">
        <f>C28/$C$4*1000</f>
        <v>4.663816556548776</v>
      </c>
      <c r="E28" s="18"/>
      <c r="F28" s="19"/>
      <c r="G28" s="20"/>
      <c r="H28" s="28"/>
    </row>
    <row r="29" spans="1:8" ht="12.75">
      <c r="A29" s="22"/>
      <c r="B29" s="15" t="s">
        <v>34</v>
      </c>
      <c r="C29" s="16">
        <v>32.17</v>
      </c>
      <c r="D29" s="23">
        <f>C29/$C$4*1000</f>
        <v>14.709311629820991</v>
      </c>
      <c r="E29" s="49" t="s">
        <v>62</v>
      </c>
      <c r="F29" s="50"/>
      <c r="G29" s="20">
        <v>405.72</v>
      </c>
      <c r="H29" s="28">
        <f>G29/$C$4*1000</f>
        <v>185.51016209048717</v>
      </c>
    </row>
    <row r="30" spans="1:8" ht="12.75" customHeight="1">
      <c r="A30" s="22"/>
      <c r="B30" s="15" t="s">
        <v>35</v>
      </c>
      <c r="C30" s="16">
        <v>48.16</v>
      </c>
      <c r="D30" s="23">
        <f>C30/$C$4*1000</f>
        <v>22.020529937587156</v>
      </c>
      <c r="E30" s="22"/>
      <c r="F30" s="24"/>
      <c r="G30" s="16"/>
      <c r="H30" s="17"/>
    </row>
    <row r="31" spans="1:8" ht="12.75">
      <c r="A31" s="22"/>
      <c r="B31" s="15"/>
      <c r="C31" s="16"/>
      <c r="D31" s="23"/>
      <c r="E31" s="54" t="s">
        <v>63</v>
      </c>
      <c r="F31" s="55"/>
      <c r="G31" s="16">
        <f>SUM(G32:G35)</f>
        <v>141.82</v>
      </c>
      <c r="H31" s="17">
        <f>G31/$C$4*1000</f>
        <v>64.84533961272032</v>
      </c>
    </row>
    <row r="32" spans="1:8" ht="12.75" customHeight="1">
      <c r="A32" s="22"/>
      <c r="B32" s="15" t="s">
        <v>36</v>
      </c>
      <c r="C32" s="16">
        <v>53.2</v>
      </c>
      <c r="D32" s="23">
        <f>C32/$C$4*1000</f>
        <v>24.325004000823025</v>
      </c>
      <c r="E32" s="22"/>
      <c r="F32" s="24" t="s">
        <v>64</v>
      </c>
      <c r="G32" s="16">
        <v>91.06</v>
      </c>
      <c r="H32" s="17">
        <f>G32/$C$4*1000</f>
        <v>41.63599369013054</v>
      </c>
    </row>
    <row r="33" spans="1:8" ht="12.75">
      <c r="A33" s="22"/>
      <c r="B33" s="15" t="s">
        <v>37</v>
      </c>
      <c r="C33" s="16">
        <v>34.84</v>
      </c>
      <c r="D33" s="23">
        <f>C33/$C$4*1000</f>
        <v>15.930134199035232</v>
      </c>
      <c r="E33" s="22"/>
      <c r="F33" s="24" t="s">
        <v>65</v>
      </c>
      <c r="G33" s="16">
        <v>4.12</v>
      </c>
      <c r="H33" s="17">
        <f>G33/$C$4*1000</f>
        <v>1.8838160993118584</v>
      </c>
    </row>
    <row r="34" spans="1:8" ht="12.75" customHeight="1">
      <c r="A34" s="22"/>
      <c r="B34" s="15" t="s">
        <v>38</v>
      </c>
      <c r="C34" s="16">
        <v>49.86</v>
      </c>
      <c r="D34" s="23">
        <f>C34/$C$4*1000</f>
        <v>22.797832697011955</v>
      </c>
      <c r="E34" s="22"/>
      <c r="F34" s="24" t="s">
        <v>66</v>
      </c>
      <c r="G34" s="16">
        <v>27.77</v>
      </c>
      <c r="H34" s="17">
        <f>G34/$C$4*1000</f>
        <v>12.697469193662695</v>
      </c>
    </row>
    <row r="35" spans="1:8" ht="12.75">
      <c r="A35" s="22"/>
      <c r="B35" s="15" t="s">
        <v>67</v>
      </c>
      <c r="C35" s="16">
        <v>1.15</v>
      </c>
      <c r="D35" s="23">
        <f>C35/$C$4*1000</f>
        <v>0.525822454905009</v>
      </c>
      <c r="E35" s="29"/>
      <c r="F35" s="24" t="s">
        <v>68</v>
      </c>
      <c r="G35" s="16">
        <v>18.87</v>
      </c>
      <c r="H35" s="17">
        <f>G35/$C$4*1000</f>
        <v>8.628060629615234</v>
      </c>
    </row>
    <row r="36" spans="1:8" ht="12.75">
      <c r="A36" s="22"/>
      <c r="B36" s="32" t="s">
        <v>69</v>
      </c>
      <c r="C36" s="16">
        <v>3.65</v>
      </c>
      <c r="D36" s="23">
        <f>C36/$C$4*1000</f>
        <v>1.6689147481767677</v>
      </c>
      <c r="E36" s="29"/>
      <c r="F36" s="24"/>
      <c r="G36" s="16"/>
      <c r="H36" s="17"/>
    </row>
    <row r="37" spans="1:8" ht="12.75">
      <c r="A37" s="22"/>
      <c r="B37" s="15"/>
      <c r="C37" s="16"/>
      <c r="D37" s="23"/>
      <c r="E37" s="54" t="s">
        <v>70</v>
      </c>
      <c r="F37" s="55"/>
      <c r="G37" s="16">
        <f>SUM(G38:G39)</f>
        <v>76.08</v>
      </c>
      <c r="H37" s="17">
        <f>G37/$C$4*1000</f>
        <v>34.78658466884616</v>
      </c>
    </row>
    <row r="38" spans="1:8" ht="12.75" customHeight="1">
      <c r="A38" s="45" t="s">
        <v>71</v>
      </c>
      <c r="B38" s="46"/>
      <c r="C38" s="20">
        <f>SUM(C40:C53)+SUM(G4:G19)</f>
        <v>783.92</v>
      </c>
      <c r="D38" s="21">
        <f>C38/$C$4*1000</f>
        <v>358.4371642166388</v>
      </c>
      <c r="E38" s="22"/>
      <c r="F38" s="24" t="s">
        <v>72</v>
      </c>
      <c r="G38" s="16">
        <v>55.5</v>
      </c>
      <c r="H38" s="17">
        <f>G38/$C$4*1000</f>
        <v>25.376648910633044</v>
      </c>
    </row>
    <row r="39" spans="1:8" ht="12.75">
      <c r="A39" s="33"/>
      <c r="B39" s="31"/>
      <c r="C39" s="20"/>
      <c r="D39" s="21"/>
      <c r="E39" s="29"/>
      <c r="F39" s="24" t="s">
        <v>73</v>
      </c>
      <c r="G39" s="16">
        <v>20.58</v>
      </c>
      <c r="H39" s="17">
        <f>G39/$C$4*1000</f>
        <v>9.409935758213116</v>
      </c>
    </row>
    <row r="40" spans="1:8" ht="12.75" customHeight="1">
      <c r="A40" s="22"/>
      <c r="B40" s="15" t="s">
        <v>39</v>
      </c>
      <c r="C40" s="16">
        <v>186.31</v>
      </c>
      <c r="D40" s="23">
        <f>C40/$C$4*1000</f>
        <v>85.18781006378455</v>
      </c>
      <c r="E40" s="22"/>
      <c r="F40" s="24"/>
      <c r="G40" s="16"/>
      <c r="H40" s="17"/>
    </row>
    <row r="41" spans="1:8" ht="12.75">
      <c r="A41" s="22"/>
      <c r="B41" s="15" t="s">
        <v>40</v>
      </c>
      <c r="C41" s="16">
        <v>24.38</v>
      </c>
      <c r="D41" s="23">
        <f>C41/$C$4*1000</f>
        <v>11.14743604398619</v>
      </c>
      <c r="E41" s="54" t="s">
        <v>74</v>
      </c>
      <c r="F41" s="55"/>
      <c r="G41" s="16">
        <f>SUM(G42:G47)</f>
        <v>83.41000000000001</v>
      </c>
      <c r="H41" s="17">
        <f aca="true" t="shared" si="0" ref="H41:H47">G41/$C$4*1000</f>
        <v>38.138131272718965</v>
      </c>
    </row>
    <row r="42" spans="1:8" ht="12.75" customHeight="1">
      <c r="A42" s="22"/>
      <c r="B42" s="15" t="s">
        <v>41</v>
      </c>
      <c r="C42" s="16">
        <v>10.73</v>
      </c>
      <c r="D42" s="23">
        <f>C42/$C$4*1000</f>
        <v>4.906152122722388</v>
      </c>
      <c r="E42" s="22"/>
      <c r="F42" s="24" t="s">
        <v>75</v>
      </c>
      <c r="G42" s="16">
        <v>72.62</v>
      </c>
      <c r="H42" s="17">
        <f t="shared" si="0"/>
        <v>33.20454493495805</v>
      </c>
    </row>
    <row r="43" spans="1:8" ht="12.75">
      <c r="A43" s="22"/>
      <c r="B43" s="15" t="s">
        <v>42</v>
      </c>
      <c r="C43" s="16">
        <v>16.5</v>
      </c>
      <c r="D43" s="23">
        <f>C43/$C$4*1000</f>
        <v>7.5444091355936065</v>
      </c>
      <c r="E43" s="22"/>
      <c r="F43" s="24" t="s">
        <v>76</v>
      </c>
      <c r="G43" s="16">
        <v>5.98</v>
      </c>
      <c r="H43" s="17">
        <f t="shared" si="0"/>
        <v>2.734276765506047</v>
      </c>
    </row>
    <row r="44" spans="1:8" ht="12.75" customHeight="1">
      <c r="A44" s="22"/>
      <c r="B44" s="15" t="s">
        <v>43</v>
      </c>
      <c r="C44" s="16">
        <v>103.26</v>
      </c>
      <c r="D44" s="23">
        <f>C44/$C$4*1000</f>
        <v>47.214284081296725</v>
      </c>
      <c r="E44" s="22"/>
      <c r="F44" s="24" t="s">
        <v>77</v>
      </c>
      <c r="G44" s="16">
        <v>4.79</v>
      </c>
      <c r="H44" s="17">
        <f t="shared" si="0"/>
        <v>2.1901648339086894</v>
      </c>
    </row>
    <row r="45" spans="1:8" ht="12.75">
      <c r="A45" s="22"/>
      <c r="B45" s="15"/>
      <c r="C45" s="16"/>
      <c r="D45" s="23"/>
      <c r="E45" s="22"/>
      <c r="F45" s="24" t="s">
        <v>78</v>
      </c>
      <c r="G45" s="16">
        <v>0</v>
      </c>
      <c r="H45" s="17">
        <f t="shared" si="0"/>
        <v>0</v>
      </c>
    </row>
    <row r="46" spans="1:8" ht="12.75">
      <c r="A46" s="22"/>
      <c r="B46" s="15" t="s">
        <v>44</v>
      </c>
      <c r="C46" s="16">
        <v>29.34</v>
      </c>
      <c r="D46" s="23">
        <f>C46/$C$4*1000</f>
        <v>13.41533115383736</v>
      </c>
      <c r="E46" s="22"/>
      <c r="F46" s="24" t="s">
        <v>79</v>
      </c>
      <c r="G46" s="16">
        <v>0.02</v>
      </c>
      <c r="H46" s="17">
        <f t="shared" si="0"/>
        <v>0.00914473834617407</v>
      </c>
    </row>
    <row r="47" spans="1:8" ht="12.75">
      <c r="A47" s="22"/>
      <c r="B47" s="15" t="s">
        <v>45</v>
      </c>
      <c r="C47" s="16">
        <v>17.33</v>
      </c>
      <c r="D47" s="23">
        <f>C47/$C$4*1000</f>
        <v>7.92391577695983</v>
      </c>
      <c r="E47" s="29"/>
      <c r="F47" s="24" t="s">
        <v>80</v>
      </c>
      <c r="G47" s="16">
        <v>0</v>
      </c>
      <c r="H47" s="17">
        <f t="shared" si="0"/>
        <v>0</v>
      </c>
    </row>
    <row r="48" spans="1:8" ht="12.75">
      <c r="A48" s="22"/>
      <c r="B48" s="15" t="s">
        <v>46</v>
      </c>
      <c r="C48" s="16">
        <v>21.53</v>
      </c>
      <c r="D48" s="23">
        <f>C48/$C$4*1000</f>
        <v>9.844310829656385</v>
      </c>
      <c r="E48" s="29"/>
      <c r="F48" s="24"/>
      <c r="G48" s="16"/>
      <c r="H48" s="17"/>
    </row>
    <row r="49" spans="1:8" ht="12.75">
      <c r="A49" s="22"/>
      <c r="B49" s="15" t="s">
        <v>47</v>
      </c>
      <c r="C49" s="16">
        <v>71.62</v>
      </c>
      <c r="D49" s="23">
        <f>C49/$C$4*1000</f>
        <v>32.747308017649345</v>
      </c>
      <c r="E49" s="54" t="s">
        <v>81</v>
      </c>
      <c r="F49" s="55"/>
      <c r="G49" s="16">
        <f>SUM(G50)</f>
        <v>104.41</v>
      </c>
      <c r="H49" s="17">
        <f>G49/$C$4*1000</f>
        <v>47.74010653620173</v>
      </c>
    </row>
    <row r="50" spans="1:8" ht="12.75" customHeight="1">
      <c r="A50" s="22"/>
      <c r="B50" s="15" t="s">
        <v>48</v>
      </c>
      <c r="C50" s="16">
        <v>11.33</v>
      </c>
      <c r="D50" s="23">
        <f>C50/$C$4*1000</f>
        <v>5.18049427310761</v>
      </c>
      <c r="E50" s="34"/>
      <c r="F50" s="35" t="s">
        <v>82</v>
      </c>
      <c r="G50" s="36">
        <v>104.41</v>
      </c>
      <c r="H50" s="36">
        <f>G50/$C$4*1000</f>
        <v>47.74010653620173</v>
      </c>
    </row>
    <row r="51" spans="1:7" ht="12.75">
      <c r="A51" s="22"/>
      <c r="B51" s="15"/>
      <c r="C51" s="16"/>
      <c r="D51" s="23"/>
      <c r="F51" s="26"/>
      <c r="G51" s="27"/>
    </row>
    <row r="52" spans="1:8" ht="12.75">
      <c r="A52" s="22"/>
      <c r="B52" s="15" t="s">
        <v>49</v>
      </c>
      <c r="C52" s="16">
        <v>20.46</v>
      </c>
      <c r="D52" s="23">
        <f>C52/$C$4*1000</f>
        <v>9.355067328136073</v>
      </c>
      <c r="E52" s="30"/>
      <c r="F52" s="24"/>
      <c r="G52" s="17"/>
      <c r="H52" s="17"/>
    </row>
    <row r="53" spans="1:8" s="42" customFormat="1" ht="18" customHeight="1">
      <c r="A53" s="37"/>
      <c r="B53" s="38" t="s">
        <v>50</v>
      </c>
      <c r="C53" s="39">
        <v>27.53</v>
      </c>
      <c r="D53" s="40">
        <f>C53/$C$4*1000</f>
        <v>12.587732333508606</v>
      </c>
      <c r="E53" s="37"/>
      <c r="F53" s="41"/>
      <c r="G53" s="39"/>
      <c r="H53" s="39"/>
    </row>
    <row r="54" ht="17.25" customHeight="1">
      <c r="A54" s="43" t="s">
        <v>83</v>
      </c>
    </row>
    <row r="55" ht="12.75">
      <c r="A55" s="2" t="s">
        <v>84</v>
      </c>
    </row>
    <row r="56" ht="12.75">
      <c r="A56" s="2" t="s">
        <v>85</v>
      </c>
    </row>
    <row r="57" ht="12.75">
      <c r="A57" s="2" t="s">
        <v>86</v>
      </c>
    </row>
    <row r="58" ht="12.75">
      <c r="A58" s="2"/>
    </row>
    <row r="60" ht="12.75">
      <c r="A60" s="2" t="s">
        <v>87</v>
      </c>
    </row>
  </sheetData>
  <sheetProtection/>
  <mergeCells count="12">
    <mergeCell ref="E49:F49"/>
    <mergeCell ref="E23:F23"/>
    <mergeCell ref="E29:F29"/>
    <mergeCell ref="E31:F31"/>
    <mergeCell ref="E37:F37"/>
    <mergeCell ref="E41:F41"/>
    <mergeCell ref="A38:B38"/>
    <mergeCell ref="E3:F3"/>
    <mergeCell ref="E21:F21"/>
    <mergeCell ref="A3:B3"/>
    <mergeCell ref="A4:B4"/>
    <mergeCell ref="A6:B6"/>
  </mergeCells>
  <printOptions/>
  <pageMargins left="0.59" right="0.58" top="0.54" bottom="0.52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2004-03-11T02:06:09Z</cp:lastPrinted>
  <dcterms:created xsi:type="dcterms:W3CDTF">1997-01-08T22:48:59Z</dcterms:created>
  <dcterms:modified xsi:type="dcterms:W3CDTF">2004-05-14T00:43:15Z</dcterms:modified>
  <cp:category/>
  <cp:version/>
  <cp:contentType/>
  <cp:contentStatus/>
</cp:coreProperties>
</file>