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7860" windowHeight="8670" tabRatio="630" activeTab="0"/>
  </bookViews>
  <sheets>
    <sheet name="９－６（１）" sheetId="1" r:id="rId1"/>
  </sheets>
  <definedNames>
    <definedName name="_xlnm.Print_Area" localSheetId="0">'９－６（１）'!$A$51:$F$91</definedName>
  </definedNames>
  <calcPr fullCalcOnLoad="1"/>
</workbook>
</file>

<file path=xl/sharedStrings.xml><?xml version="1.0" encoding="utf-8"?>
<sst xmlns="http://schemas.openxmlformats.org/spreadsheetml/2006/main" count="73" uniqueCount="64">
  <si>
    <t>総額</t>
  </si>
  <si>
    <t>（単位　円）</t>
  </si>
  <si>
    <t>科目</t>
  </si>
  <si>
    <t>特別区税</t>
  </si>
  <si>
    <t>地方譲与税</t>
  </si>
  <si>
    <t>利子割交付金</t>
  </si>
  <si>
    <t>地方消費税交付金</t>
  </si>
  <si>
    <t>自動車取得税交付金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</si>
  <si>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</si>
  <si>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</si>
  <si>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</si>
  <si>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</si>
  <si>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</si>
  <si>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</si>
  <si>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</si>
  <si>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</si>
  <si>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</si>
  <si>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</si>
  <si>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</si>
  <si>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特別区民税</t>
  </si>
  <si>
    <t>軽自動車税</t>
  </si>
  <si>
    <t>特別区たばこ税</t>
  </si>
  <si>
    <t>自動車重量譲与税</t>
  </si>
  <si>
    <t>地方道路譲与税</t>
  </si>
  <si>
    <t>特別区財政交付金</t>
  </si>
  <si>
    <t>使用料</t>
  </si>
  <si>
    <t>手数料</t>
  </si>
  <si>
    <t>国庫負担金</t>
  </si>
  <si>
    <t>国庫補助金</t>
  </si>
  <si>
    <t>国庫委託金</t>
  </si>
  <si>
    <t>都負担金</t>
  </si>
  <si>
    <t>都補助金</t>
  </si>
  <si>
    <t>都委託金</t>
  </si>
  <si>
    <t>財産運用収入</t>
  </si>
  <si>
    <t>財産売払収入</t>
  </si>
  <si>
    <t>基金繰入金</t>
  </si>
  <si>
    <t>特別会計繰入金</t>
  </si>
  <si>
    <t>特別区預金利子</t>
  </si>
  <si>
    <t>貸付金元利収入</t>
  </si>
  <si>
    <t>受託事業収入</t>
  </si>
  <si>
    <t>収益事業収入</t>
  </si>
  <si>
    <t>施設賄費収入</t>
  </si>
  <si>
    <t>特別区債</t>
  </si>
  <si>
    <t>収入済額</t>
  </si>
  <si>
    <t>当初予算額(1)</t>
  </si>
  <si>
    <t>分担金及び負担金</t>
  </si>
  <si>
    <t>負担金</t>
  </si>
  <si>
    <t>延滞金、加算金及び過料</t>
  </si>
  <si>
    <t>雑入</t>
  </si>
  <si>
    <t>予算現額</t>
  </si>
  <si>
    <t>資料：収入役室「杉並区各会計歳入歳出決算説明書」、(1)政策経営部財政課「杉並区予算・同説明書」</t>
  </si>
  <si>
    <t>差　　額</t>
  </si>
  <si>
    <t>特別区財政調整交付金</t>
  </si>
  <si>
    <t>平成16年度</t>
  </si>
  <si>
    <t>配当割交付金</t>
  </si>
  <si>
    <t>配当割交付金</t>
  </si>
  <si>
    <t>株式等譲渡所得割交付金</t>
  </si>
  <si>
    <t>(1)　歳入　　</t>
  </si>
  <si>
    <t>9-6　一般会計平成16年度決算額及び平成17年度当初予算額</t>
  </si>
  <si>
    <t>平成17年度</t>
  </si>
  <si>
    <t>-</t>
  </si>
  <si>
    <t>所得譲与税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</si>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</sst>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4"/>
      <name val="ＭＳ 明朝"/>
      <family val="1"/>
    </font>
    <font>
      <b/>
      <sz val="10.5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right" vertical="center"/>
    </xf>
    <xf numFmtId="0" fontId="9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1" xfId="0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5" sqref="D55"/>
    </sheetView>
  </sheetViews>
  <sheetFormatPr defaultColWidth="9.00390625" defaultRowHeight="13.5"/>
  <cols>
    <col min="1" max="1" width="3.75390625" style="13" bestFit="1" customWidth="1"/>
    <col min="2" max="2" width="21.875" style="13" bestFit="1" customWidth="1"/>
    <col min="3" max="4" width="16.375" style="13" customWidth="1"/>
    <col min="5" max="5" width="16.75390625" style="13" customWidth="1"/>
    <col min="6" max="6" width="16.375" style="13" customWidth="1"/>
    <col min="7" max="7" width="16.00390625" style="13" customWidth="1"/>
    <col min="8" max="8" width="18.00390625" style="13" customWidth="1"/>
    <col min="9" max="9" width="11.625" style="13" bestFit="1" customWidth="1"/>
    <col min="10" max="16384" width="9.00390625" style="13" customWidth="1"/>
  </cols>
  <sheetData>
    <row r="1" spans="1:6" s="11" customFormat="1" ht="17.25">
      <c r="A1" s="41" t="s">
        <v>58</v>
      </c>
      <c r="B1" s="41"/>
      <c r="C1" s="41"/>
      <c r="D1" s="41"/>
      <c r="E1" s="41"/>
      <c r="F1" s="41"/>
    </row>
    <row r="2" spans="1:6" s="11" customFormat="1" ht="17.25">
      <c r="A2" s="38"/>
      <c r="B2" s="38"/>
      <c r="C2" s="38"/>
      <c r="D2" s="38"/>
      <c r="E2" s="38"/>
      <c r="F2" s="38"/>
    </row>
    <row r="3" spans="1:7" s="11" customFormat="1" ht="17.25">
      <c r="A3" s="12" t="s">
        <v>57</v>
      </c>
      <c r="B3" s="12"/>
      <c r="C3" s="12"/>
      <c r="D3" s="12"/>
      <c r="E3" s="12"/>
      <c r="F3" s="12"/>
      <c r="G3" s="40"/>
    </row>
    <row r="4" s="4" customFormat="1" ht="17.25" customHeight="1" thickBot="1">
      <c r="A4" s="4" t="s">
        <v>1</v>
      </c>
    </row>
    <row r="5" spans="1:6" s="4" customFormat="1" ht="17.25" customHeight="1" thickTop="1">
      <c r="A5" s="50" t="s">
        <v>2</v>
      </c>
      <c r="B5" s="51"/>
      <c r="C5" s="47" t="s">
        <v>53</v>
      </c>
      <c r="D5" s="48"/>
      <c r="E5" s="49"/>
      <c r="F5" s="8" t="s">
        <v>59</v>
      </c>
    </row>
    <row r="6" spans="1:6" s="4" customFormat="1" ht="17.25" customHeight="1">
      <c r="A6" s="52"/>
      <c r="B6" s="53"/>
      <c r="C6" s="3" t="s">
        <v>49</v>
      </c>
      <c r="D6" s="3" t="s">
        <v>43</v>
      </c>
      <c r="E6" s="3" t="s">
        <v>51</v>
      </c>
      <c r="F6" s="2" t="s">
        <v>44</v>
      </c>
    </row>
    <row r="7" spans="1:6" s="18" customFormat="1" ht="18.75" customHeight="1">
      <c r="A7" s="54" t="s">
        <v>0</v>
      </c>
      <c r="B7" s="55"/>
      <c r="C7" s="17">
        <v>147072711000</v>
      </c>
      <c r="D7" s="17">
        <v>147375859326</v>
      </c>
      <c r="E7" s="24">
        <v>303148326</v>
      </c>
      <c r="F7" s="21">
        <v>128515000000</v>
      </c>
    </row>
    <row r="8" spans="1:7" s="18" customFormat="1" ht="18.75" customHeight="1">
      <c r="A8" s="9"/>
      <c r="B8" s="1"/>
      <c r="C8" s="17"/>
      <c r="D8" s="17"/>
      <c r="E8" s="24"/>
      <c r="F8" s="21"/>
      <c r="G8" s="39"/>
    </row>
    <row r="9" spans="1:6" s="18" customFormat="1" ht="18.75" customHeight="1">
      <c r="A9" s="45" t="s">
        <v>3</v>
      </c>
      <c r="B9" s="46"/>
      <c r="C9" s="17">
        <v>53588622000</v>
      </c>
      <c r="D9" s="17">
        <v>53452864254</v>
      </c>
      <c r="E9" s="24">
        <f>SUM(E10:E12)</f>
        <v>-135757746</v>
      </c>
      <c r="F9" s="21">
        <f>SUM(F10:F12)</f>
        <v>52954553000</v>
      </c>
    </row>
    <row r="10" spans="2:6" s="4" customFormat="1" ht="18.75" customHeight="1">
      <c r="B10" s="6" t="s">
        <v>19</v>
      </c>
      <c r="C10" s="19">
        <v>50517312000</v>
      </c>
      <c r="D10" s="19">
        <v>50430502436</v>
      </c>
      <c r="E10" s="25">
        <f>D10-C10</f>
        <v>-86809564</v>
      </c>
      <c r="F10" s="22">
        <v>50024154000</v>
      </c>
    </row>
    <row r="11" spans="2:6" s="4" customFormat="1" ht="18.75" customHeight="1">
      <c r="B11" s="6" t="s">
        <v>20</v>
      </c>
      <c r="C11" s="19">
        <v>121392000</v>
      </c>
      <c r="D11" s="19">
        <v>123779178</v>
      </c>
      <c r="E11" s="25">
        <f>D11-C11</f>
        <v>2387178</v>
      </c>
      <c r="F11" s="22">
        <v>125352000</v>
      </c>
    </row>
    <row r="12" spans="2:6" s="4" customFormat="1" ht="18.75" customHeight="1">
      <c r="B12" s="6" t="s">
        <v>21</v>
      </c>
      <c r="C12" s="19">
        <v>2949918000</v>
      </c>
      <c r="D12" s="19">
        <v>2898582640</v>
      </c>
      <c r="E12" s="25">
        <f>D12-C12</f>
        <v>-51335360</v>
      </c>
      <c r="F12" s="22">
        <v>2805047000</v>
      </c>
    </row>
    <row r="13" spans="2:6" s="4" customFormat="1" ht="18.75" customHeight="1">
      <c r="B13" s="6"/>
      <c r="C13" s="19"/>
      <c r="D13" s="19"/>
      <c r="E13" s="26"/>
      <c r="F13" s="22"/>
    </row>
    <row r="14" spans="1:6" s="18" customFormat="1" ht="18.75" customHeight="1">
      <c r="A14" s="45" t="s">
        <v>4</v>
      </c>
      <c r="B14" s="46"/>
      <c r="C14" s="17">
        <v>1799876000</v>
      </c>
      <c r="D14" s="17">
        <v>1848819000</v>
      </c>
      <c r="E14" s="24">
        <f>SUM(E16:E17)</f>
        <v>48936000</v>
      </c>
      <c r="F14" s="21">
        <f>SUM(F15:F17)</f>
        <v>1822876000</v>
      </c>
    </row>
    <row r="15" spans="1:6" s="4" customFormat="1" ht="18.75" customHeight="1">
      <c r="A15" s="44"/>
      <c r="B15" s="6" t="s">
        <v>61</v>
      </c>
      <c r="C15" s="19">
        <v>873876000</v>
      </c>
      <c r="D15" s="19">
        <v>873883000</v>
      </c>
      <c r="E15" s="25">
        <f>D15-C15</f>
        <v>7000</v>
      </c>
      <c r="F15" s="22">
        <v>873876000</v>
      </c>
    </row>
    <row r="16" spans="2:6" s="4" customFormat="1" ht="18.75" customHeight="1">
      <c r="B16" s="6" t="s">
        <v>22</v>
      </c>
      <c r="C16" s="19">
        <v>688000000</v>
      </c>
      <c r="D16" s="19">
        <v>718268000</v>
      </c>
      <c r="E16" s="25">
        <f>D16-C16</f>
        <v>30268000</v>
      </c>
      <c r="F16" s="22">
        <v>716000000</v>
      </c>
    </row>
    <row r="17" spans="2:6" s="4" customFormat="1" ht="18.75" customHeight="1">
      <c r="B17" s="6" t="s">
        <v>23</v>
      </c>
      <c r="C17" s="19">
        <v>238000000</v>
      </c>
      <c r="D17" s="19">
        <v>256668000</v>
      </c>
      <c r="E17" s="25">
        <f>D17-C17</f>
        <v>18668000</v>
      </c>
      <c r="F17" s="22">
        <v>233000000</v>
      </c>
    </row>
    <row r="18" spans="1:6" s="18" customFormat="1" ht="18.75" customHeight="1">
      <c r="A18" s="4"/>
      <c r="B18" s="6"/>
      <c r="C18" s="19"/>
      <c r="D18" s="19"/>
      <c r="E18" s="25"/>
      <c r="F18" s="22"/>
    </row>
    <row r="19" spans="1:6" s="28" customFormat="1" ht="18.75" customHeight="1">
      <c r="A19" s="45" t="s">
        <v>5</v>
      </c>
      <c r="B19" s="46"/>
      <c r="C19" s="17">
        <v>870000000</v>
      </c>
      <c r="D19" s="17">
        <v>1034312000</v>
      </c>
      <c r="E19" s="24">
        <f>SUM(E20)</f>
        <v>164312000</v>
      </c>
      <c r="F19" s="21">
        <f>SUM(F20)</f>
        <v>620000000</v>
      </c>
    </row>
    <row r="20" spans="2:6" s="28" customFormat="1" ht="18.75" customHeight="1">
      <c r="B20" s="6" t="s">
        <v>5</v>
      </c>
      <c r="C20" s="19">
        <v>870000000</v>
      </c>
      <c r="D20" s="19">
        <v>1034312000</v>
      </c>
      <c r="E20" s="25">
        <f>D20-C20</f>
        <v>164312000</v>
      </c>
      <c r="F20" s="22">
        <v>620000000</v>
      </c>
    </row>
    <row r="21" spans="2:6" s="28" customFormat="1" ht="18.75" customHeight="1">
      <c r="B21" s="6"/>
      <c r="C21" s="30"/>
      <c r="D21" s="30"/>
      <c r="E21" s="25"/>
      <c r="F21" s="31"/>
    </row>
    <row r="22" spans="1:6" s="28" customFormat="1" ht="18.75" customHeight="1">
      <c r="A22" s="45" t="s">
        <v>54</v>
      </c>
      <c r="B22" s="46"/>
      <c r="C22" s="17">
        <v>330000000</v>
      </c>
      <c r="D22" s="17">
        <v>270617000</v>
      </c>
      <c r="E22" s="24">
        <f>SUM(E23)</f>
        <v>-59383000</v>
      </c>
      <c r="F22" s="21">
        <f>SUM(F23)</f>
        <v>270000000</v>
      </c>
    </row>
    <row r="23" spans="2:6" s="28" customFormat="1" ht="18.75" customHeight="1">
      <c r="B23" s="6" t="s">
        <v>55</v>
      </c>
      <c r="C23" s="30">
        <v>330000000</v>
      </c>
      <c r="D23" s="30">
        <v>270617000</v>
      </c>
      <c r="E23" s="25">
        <f>D23-C23</f>
        <v>-59383000</v>
      </c>
      <c r="F23" s="22">
        <v>270000000</v>
      </c>
    </row>
    <row r="24" spans="2:6" s="28" customFormat="1" ht="18.75" customHeight="1">
      <c r="B24" s="6"/>
      <c r="C24" s="30"/>
      <c r="D24" s="30"/>
      <c r="E24" s="30"/>
      <c r="F24" s="22"/>
    </row>
    <row r="25" spans="1:6" s="28" customFormat="1" ht="18.75" customHeight="1">
      <c r="A25" s="45" t="s">
        <v>56</v>
      </c>
      <c r="B25" s="46"/>
      <c r="C25" s="17">
        <v>210000000</v>
      </c>
      <c r="D25" s="17">
        <v>282179000</v>
      </c>
      <c r="E25" s="24">
        <f>SUM(E26)</f>
        <v>72179000</v>
      </c>
      <c r="F25" s="21">
        <v>210000000</v>
      </c>
    </row>
    <row r="26" spans="2:6" s="28" customFormat="1" ht="18.75" customHeight="1">
      <c r="B26" s="6" t="s">
        <v>56</v>
      </c>
      <c r="C26" s="30">
        <v>210000000</v>
      </c>
      <c r="D26" s="30">
        <v>282179000</v>
      </c>
      <c r="E26" s="25">
        <f>D26-C26</f>
        <v>72179000</v>
      </c>
      <c r="F26" s="22">
        <v>210000000</v>
      </c>
    </row>
    <row r="27" spans="1:6" s="18" customFormat="1" ht="18.75" customHeight="1">
      <c r="A27" s="28"/>
      <c r="B27" s="29"/>
      <c r="C27" s="30"/>
      <c r="D27" s="30"/>
      <c r="E27" s="25"/>
      <c r="F27" s="31"/>
    </row>
    <row r="28" spans="1:6" s="4" customFormat="1" ht="18.75" customHeight="1">
      <c r="A28" s="45" t="s">
        <v>6</v>
      </c>
      <c r="B28" s="46"/>
      <c r="C28" s="17">
        <v>5520000000</v>
      </c>
      <c r="D28" s="17">
        <v>5778668000</v>
      </c>
      <c r="E28" s="24">
        <f>SUM(E29)</f>
        <v>258668000</v>
      </c>
      <c r="F28" s="21">
        <f>SUM(F29)</f>
        <v>5400000000</v>
      </c>
    </row>
    <row r="29" spans="2:6" s="4" customFormat="1" ht="18.75" customHeight="1">
      <c r="B29" s="6" t="s">
        <v>6</v>
      </c>
      <c r="C29" s="19">
        <v>5520000000</v>
      </c>
      <c r="D29" s="19">
        <v>5778668000</v>
      </c>
      <c r="E29" s="25">
        <f>D29-C29</f>
        <v>258668000</v>
      </c>
      <c r="F29" s="22">
        <v>5400000000</v>
      </c>
    </row>
    <row r="30" spans="1:6" s="18" customFormat="1" ht="18.75" customHeight="1">
      <c r="A30" s="4"/>
      <c r="B30" s="6"/>
      <c r="C30" s="19"/>
      <c r="D30" s="19"/>
      <c r="E30" s="25"/>
      <c r="F30" s="22"/>
    </row>
    <row r="31" spans="1:6" s="4" customFormat="1" ht="18.75" customHeight="1">
      <c r="A31" s="45" t="s">
        <v>7</v>
      </c>
      <c r="B31" s="46"/>
      <c r="C31" s="17">
        <v>973000000</v>
      </c>
      <c r="D31" s="17">
        <v>1010927000</v>
      </c>
      <c r="E31" s="32">
        <f>SUM(E32)</f>
        <v>37927000</v>
      </c>
      <c r="F31" s="21">
        <f>SUM(F32)</f>
        <v>973000000</v>
      </c>
    </row>
    <row r="32" spans="2:6" s="4" customFormat="1" ht="18.75" customHeight="1">
      <c r="B32" s="6" t="s">
        <v>7</v>
      </c>
      <c r="C32" s="19">
        <v>973000000</v>
      </c>
      <c r="D32" s="19">
        <v>1010927000</v>
      </c>
      <c r="E32" s="33">
        <f>D32-C32</f>
        <v>37927000</v>
      </c>
      <c r="F32" s="22">
        <v>973000000</v>
      </c>
    </row>
    <row r="33" spans="1:6" s="18" customFormat="1" ht="18.75" customHeight="1">
      <c r="A33" s="4"/>
      <c r="B33" s="6"/>
      <c r="C33" s="19"/>
      <c r="D33" s="19"/>
      <c r="E33" s="33"/>
      <c r="F33" s="22"/>
    </row>
    <row r="34" spans="1:6" s="4" customFormat="1" ht="18.75" customHeight="1">
      <c r="A34" s="45" t="s">
        <v>18</v>
      </c>
      <c r="B34" s="46"/>
      <c r="C34" s="17">
        <v>5062558000</v>
      </c>
      <c r="D34" s="17">
        <v>5062558000</v>
      </c>
      <c r="E34" s="24" t="s">
        <v>62</v>
      </c>
      <c r="F34" s="21">
        <f>SUM(F35)</f>
        <v>5040000000</v>
      </c>
    </row>
    <row r="35" spans="2:6" s="4" customFormat="1" ht="18.75" customHeight="1">
      <c r="B35" s="6" t="s">
        <v>18</v>
      </c>
      <c r="C35" s="19">
        <v>5062558000</v>
      </c>
      <c r="D35" s="19">
        <v>5062558000</v>
      </c>
      <c r="E35" s="25" t="s">
        <v>62</v>
      </c>
      <c r="F35" s="22">
        <v>5040000000</v>
      </c>
    </row>
    <row r="36" spans="1:6" s="18" customFormat="1" ht="18.75" customHeight="1">
      <c r="A36" s="4"/>
      <c r="B36" s="6"/>
      <c r="C36" s="19"/>
      <c r="D36" s="19"/>
      <c r="E36" s="25"/>
      <c r="F36" s="22"/>
    </row>
    <row r="37" spans="1:6" s="4" customFormat="1" ht="18.75" customHeight="1">
      <c r="A37" s="45" t="s">
        <v>24</v>
      </c>
      <c r="B37" s="46"/>
      <c r="C37" s="17">
        <v>28964052000</v>
      </c>
      <c r="D37" s="17">
        <v>29160437000</v>
      </c>
      <c r="E37" s="24">
        <f>SUM(E38)</f>
        <v>196385000</v>
      </c>
      <c r="F37" s="21">
        <f>SUM(F38)</f>
        <v>27400000000</v>
      </c>
    </row>
    <row r="38" spans="2:6" s="4" customFormat="1" ht="18.75" customHeight="1">
      <c r="B38" s="6" t="s">
        <v>52</v>
      </c>
      <c r="C38" s="19">
        <v>28964052000</v>
      </c>
      <c r="D38" s="19">
        <v>29160437000</v>
      </c>
      <c r="E38" s="25">
        <f>D38-C38</f>
        <v>196385000</v>
      </c>
      <c r="F38" s="22">
        <v>27400000000</v>
      </c>
    </row>
    <row r="39" spans="1:6" s="18" customFormat="1" ht="18.75" customHeight="1">
      <c r="A39" s="4"/>
      <c r="B39" s="6"/>
      <c r="C39" s="19"/>
      <c r="D39" s="19"/>
      <c r="E39" s="25"/>
      <c r="F39" s="22"/>
    </row>
    <row r="40" spans="1:6" s="4" customFormat="1" ht="18.75" customHeight="1">
      <c r="A40" s="45" t="s">
        <v>8</v>
      </c>
      <c r="B40" s="46"/>
      <c r="C40" s="17">
        <v>92000000</v>
      </c>
      <c r="D40" s="17">
        <v>87043000</v>
      </c>
      <c r="E40" s="24">
        <f>SUM(E41)</f>
        <v>-4957000</v>
      </c>
      <c r="F40" s="21">
        <f>SUM(F41)</f>
        <v>96000000</v>
      </c>
    </row>
    <row r="41" spans="2:6" s="4" customFormat="1" ht="18.75" customHeight="1">
      <c r="B41" s="6" t="s">
        <v>8</v>
      </c>
      <c r="C41" s="19">
        <v>92000000</v>
      </c>
      <c r="D41" s="19">
        <v>87043000</v>
      </c>
      <c r="E41" s="25">
        <f>D41-C41</f>
        <v>-4957000</v>
      </c>
      <c r="F41" s="22">
        <v>96000000</v>
      </c>
    </row>
    <row r="42" spans="1:6" s="18" customFormat="1" ht="18.75" customHeight="1">
      <c r="A42" s="4"/>
      <c r="B42" s="6"/>
      <c r="C42" s="19"/>
      <c r="D42" s="19"/>
      <c r="E42" s="26"/>
      <c r="F42" s="22"/>
    </row>
    <row r="43" spans="1:6" s="4" customFormat="1" ht="18.75" customHeight="1">
      <c r="A43" s="45" t="s">
        <v>45</v>
      </c>
      <c r="B43" s="46"/>
      <c r="C43" s="17">
        <v>1662955000</v>
      </c>
      <c r="D43" s="17">
        <v>1602836054</v>
      </c>
      <c r="E43" s="24">
        <f>SUM(E44)</f>
        <v>-60118946</v>
      </c>
      <c r="F43" s="21">
        <f>SUM(F44)</f>
        <v>1600092000</v>
      </c>
    </row>
    <row r="44" spans="2:6" s="4" customFormat="1" ht="18.75" customHeight="1">
      <c r="B44" s="6" t="s">
        <v>46</v>
      </c>
      <c r="C44" s="19">
        <v>1662955000</v>
      </c>
      <c r="D44" s="19">
        <v>1602836054</v>
      </c>
      <c r="E44" s="25">
        <f>D44-C44</f>
        <v>-60118946</v>
      </c>
      <c r="F44" s="22">
        <v>1600092000</v>
      </c>
    </row>
    <row r="45" spans="1:6" s="18" customFormat="1" ht="18.75" customHeight="1">
      <c r="A45" s="4"/>
      <c r="B45" s="6"/>
      <c r="C45" s="19"/>
      <c r="D45" s="19"/>
      <c r="E45" s="25"/>
      <c r="F45" s="22"/>
    </row>
    <row r="46" spans="1:6" s="4" customFormat="1" ht="18.75" customHeight="1">
      <c r="A46" s="45" t="s">
        <v>9</v>
      </c>
      <c r="B46" s="46"/>
      <c r="C46" s="17">
        <v>3157126000</v>
      </c>
      <c r="D46" s="17">
        <v>3085156060</v>
      </c>
      <c r="E46" s="24">
        <f>SUM(E47:E48)</f>
        <v>-71969940</v>
      </c>
      <c r="F46" s="21">
        <f>SUM(F47:F48)</f>
        <v>3165934000</v>
      </c>
    </row>
    <row r="47" spans="2:6" s="4" customFormat="1" ht="18.75" customHeight="1">
      <c r="B47" s="6" t="s">
        <v>25</v>
      </c>
      <c r="C47" s="19">
        <v>2196177000</v>
      </c>
      <c r="D47" s="19">
        <v>2226533078</v>
      </c>
      <c r="E47" s="25">
        <f>D47-C47</f>
        <v>30356078</v>
      </c>
      <c r="F47" s="22">
        <v>2263999000</v>
      </c>
    </row>
    <row r="48" spans="1:6" s="4" customFormat="1" ht="18.75" customHeight="1">
      <c r="A48" s="16"/>
      <c r="B48" s="6" t="s">
        <v>26</v>
      </c>
      <c r="C48" s="43">
        <v>960949000</v>
      </c>
      <c r="D48" s="22">
        <v>858622982</v>
      </c>
      <c r="E48" s="36">
        <f>D48-C48</f>
        <v>-102326018</v>
      </c>
      <c r="F48" s="22">
        <v>901935000</v>
      </c>
    </row>
    <row r="49" spans="1:4" ht="19.5" customHeight="1">
      <c r="A49" s="23"/>
      <c r="B49" s="42"/>
      <c r="D49" s="23"/>
    </row>
    <row r="50" spans="1:8" s="16" customFormat="1" ht="18.75" customHeight="1">
      <c r="A50" s="45" t="s">
        <v>10</v>
      </c>
      <c r="B50" s="46"/>
      <c r="C50" s="17">
        <f>SUM(C51:C53)</f>
        <v>13842659000</v>
      </c>
      <c r="D50" s="17">
        <v>13604455582</v>
      </c>
      <c r="E50" s="24">
        <f>SUM(E51:E53)</f>
        <v>-238203418</v>
      </c>
      <c r="F50" s="21">
        <f>SUM(F51:F53)</f>
        <v>13053360000</v>
      </c>
      <c r="G50" s="37"/>
      <c r="H50" s="18"/>
    </row>
    <row r="51" spans="1:8" s="16" customFormat="1" ht="18.75" customHeight="1">
      <c r="A51" s="4"/>
      <c r="B51" s="6" t="s">
        <v>27</v>
      </c>
      <c r="C51" s="19">
        <v>11735230000</v>
      </c>
      <c r="D51" s="19">
        <v>11113021155</v>
      </c>
      <c r="E51" s="25">
        <f>D51-C51</f>
        <v>-622208845</v>
      </c>
      <c r="F51" s="22">
        <v>12117170000</v>
      </c>
      <c r="G51" s="37"/>
      <c r="H51" s="18"/>
    </row>
    <row r="52" spans="1:8" s="16" customFormat="1" ht="18.75" customHeight="1">
      <c r="A52" s="4"/>
      <c r="B52" s="6" t="s">
        <v>28</v>
      </c>
      <c r="C52" s="19">
        <v>2080962000</v>
      </c>
      <c r="D52" s="19">
        <v>2466808943</v>
      </c>
      <c r="E52" s="25">
        <f>D52-C52</f>
        <v>385846943</v>
      </c>
      <c r="F52" s="22">
        <v>911586000</v>
      </c>
      <c r="G52" s="37"/>
      <c r="H52" s="18"/>
    </row>
    <row r="53" spans="1:8" s="16" customFormat="1" ht="18.75" customHeight="1">
      <c r="A53" s="4"/>
      <c r="B53" s="6" t="s">
        <v>29</v>
      </c>
      <c r="C53" s="19">
        <v>26467000</v>
      </c>
      <c r="D53" s="19">
        <v>24625484</v>
      </c>
      <c r="E53" s="25">
        <f>D53-C53</f>
        <v>-1841516</v>
      </c>
      <c r="F53" s="22">
        <v>24604000</v>
      </c>
      <c r="G53" s="37"/>
      <c r="H53" s="18"/>
    </row>
    <row r="54" spans="1:8" s="16" customFormat="1" ht="18.75" customHeight="1">
      <c r="A54" s="4"/>
      <c r="B54" s="6"/>
      <c r="C54" s="19"/>
      <c r="D54" s="19"/>
      <c r="E54" s="25"/>
      <c r="F54" s="22"/>
      <c r="G54" s="37">
        <f>D54-C54</f>
        <v>0</v>
      </c>
      <c r="H54" s="18"/>
    </row>
    <row r="55" spans="1:8" s="4" customFormat="1" ht="18.75" customHeight="1">
      <c r="A55" s="45" t="s">
        <v>11</v>
      </c>
      <c r="B55" s="46"/>
      <c r="C55" s="17">
        <f>SUM(C56:C58)</f>
        <v>6624766000</v>
      </c>
      <c r="D55" s="17">
        <v>6568494827</v>
      </c>
      <c r="E55" s="32">
        <f>SUM(E56:E58)</f>
        <v>-56271173</v>
      </c>
      <c r="F55" s="21">
        <f>SUM(F56:F58)</f>
        <v>6344646000</v>
      </c>
      <c r="G55" s="37"/>
      <c r="H55" s="18"/>
    </row>
    <row r="56" spans="2:8" s="4" customFormat="1" ht="18.75" customHeight="1">
      <c r="B56" s="6" t="s">
        <v>30</v>
      </c>
      <c r="C56" s="19">
        <v>1741284000</v>
      </c>
      <c r="D56" s="19">
        <v>1427078309</v>
      </c>
      <c r="E56" s="25">
        <f>D56-C56</f>
        <v>-314205691</v>
      </c>
      <c r="F56" s="22">
        <v>1588411000</v>
      </c>
      <c r="G56" s="37"/>
      <c r="H56" s="18"/>
    </row>
    <row r="57" spans="1:6" s="18" customFormat="1" ht="18.75" customHeight="1">
      <c r="A57" s="4"/>
      <c r="B57" s="6" t="s">
        <v>31</v>
      </c>
      <c r="C57" s="19">
        <v>3126461000</v>
      </c>
      <c r="D57" s="19">
        <v>3337814315</v>
      </c>
      <c r="E57" s="27">
        <f>D57-C57</f>
        <v>211353315</v>
      </c>
      <c r="F57" s="22">
        <v>2733971000</v>
      </c>
    </row>
    <row r="58" spans="2:6" s="4" customFormat="1" ht="18.75" customHeight="1">
      <c r="B58" s="6" t="s">
        <v>32</v>
      </c>
      <c r="C58" s="19">
        <v>1757021000</v>
      </c>
      <c r="D58" s="19">
        <v>1803602203</v>
      </c>
      <c r="E58" s="27">
        <f>D58-C58</f>
        <v>46581203</v>
      </c>
      <c r="F58" s="22">
        <v>2022264000</v>
      </c>
    </row>
    <row r="59" spans="2:6" s="4" customFormat="1" ht="18.75" customHeight="1">
      <c r="B59" s="6"/>
      <c r="C59" s="19"/>
      <c r="D59" s="19"/>
      <c r="E59" s="27"/>
      <c r="F59" s="22"/>
    </row>
    <row r="60" spans="1:6" s="4" customFormat="1" ht="18.75" customHeight="1">
      <c r="A60" s="45" t="s">
        <v>12</v>
      </c>
      <c r="B60" s="46"/>
      <c r="C60" s="17">
        <f>SUM(C61:C62)</f>
        <v>274137000</v>
      </c>
      <c r="D60" s="17">
        <v>374003311</v>
      </c>
      <c r="E60" s="24">
        <f>SUM(E61:E62)</f>
        <v>99866311</v>
      </c>
      <c r="F60" s="21">
        <f>SUM(F61:F62)</f>
        <v>110491000</v>
      </c>
    </row>
    <row r="61" spans="2:6" s="4" customFormat="1" ht="18.75" customHeight="1">
      <c r="B61" s="6" t="s">
        <v>33</v>
      </c>
      <c r="C61" s="19">
        <v>123813000</v>
      </c>
      <c r="D61" s="19">
        <v>193644076</v>
      </c>
      <c r="E61" s="25">
        <f>D61-C61</f>
        <v>69831076</v>
      </c>
      <c r="F61" s="22">
        <v>106984000</v>
      </c>
    </row>
    <row r="62" spans="1:6" s="18" customFormat="1" ht="18.75" customHeight="1">
      <c r="A62" s="4"/>
      <c r="B62" s="6" t="s">
        <v>34</v>
      </c>
      <c r="C62" s="19">
        <v>150324000</v>
      </c>
      <c r="D62" s="19">
        <v>180359235</v>
      </c>
      <c r="E62" s="25">
        <f>D62-C62</f>
        <v>30035235</v>
      </c>
      <c r="F62" s="22">
        <v>3507000</v>
      </c>
    </row>
    <row r="63" spans="2:6" s="4" customFormat="1" ht="18.75" customHeight="1">
      <c r="B63" s="6"/>
      <c r="C63" s="19"/>
      <c r="D63" s="19"/>
      <c r="E63" s="25"/>
      <c r="F63" s="22"/>
    </row>
    <row r="64" spans="1:6" s="4" customFormat="1" ht="18.75" customHeight="1">
      <c r="A64" s="45" t="s">
        <v>13</v>
      </c>
      <c r="B64" s="46"/>
      <c r="C64" s="17">
        <f>SUM(C65)</f>
        <v>146609000</v>
      </c>
      <c r="D64" s="17">
        <v>129743588</v>
      </c>
      <c r="E64" s="24">
        <f>SUM(E65)</f>
        <v>-16865412</v>
      </c>
      <c r="F64" s="21">
        <f>SUM(F65)</f>
        <v>36597000</v>
      </c>
    </row>
    <row r="65" spans="2:6" s="4" customFormat="1" ht="18.75" customHeight="1">
      <c r="B65" s="6" t="s">
        <v>13</v>
      </c>
      <c r="C65" s="19">
        <v>146609000</v>
      </c>
      <c r="D65" s="19">
        <v>129743588</v>
      </c>
      <c r="E65" s="25">
        <f>D65-C65</f>
        <v>-16865412</v>
      </c>
      <c r="F65" s="22">
        <v>36597000</v>
      </c>
    </row>
    <row r="66" spans="2:6" s="4" customFormat="1" ht="18.75" customHeight="1">
      <c r="B66" s="6"/>
      <c r="C66" s="19"/>
      <c r="D66" s="19"/>
      <c r="E66" s="26"/>
      <c r="F66" s="22"/>
    </row>
    <row r="67" spans="1:6" s="18" customFormat="1" ht="18.75" customHeight="1">
      <c r="A67" s="45" t="s">
        <v>14</v>
      </c>
      <c r="B67" s="46"/>
      <c r="C67" s="17">
        <f>SUM(C68:C69)</f>
        <v>6108634000</v>
      </c>
      <c r="D67" s="17">
        <v>6078226000</v>
      </c>
      <c r="E67" s="24">
        <f>SUM(E68:E69)</f>
        <v>-30408000</v>
      </c>
      <c r="F67" s="21">
        <f>SUM(F68:F69)</f>
        <v>4999490000</v>
      </c>
    </row>
    <row r="68" spans="2:6" s="4" customFormat="1" ht="18.75" customHeight="1">
      <c r="B68" s="6" t="s">
        <v>35</v>
      </c>
      <c r="C68" s="19">
        <v>5847330000</v>
      </c>
      <c r="D68" s="19">
        <v>5816922000</v>
      </c>
      <c r="E68" s="25">
        <f>D68-C68</f>
        <v>-30408000</v>
      </c>
      <c r="F68" s="22">
        <v>4999490000</v>
      </c>
    </row>
    <row r="69" spans="2:6" s="4" customFormat="1" ht="18.75" customHeight="1">
      <c r="B69" s="6" t="s">
        <v>36</v>
      </c>
      <c r="C69" s="19">
        <v>261304000</v>
      </c>
      <c r="D69" s="19">
        <v>261304000</v>
      </c>
      <c r="E69" s="25">
        <f>D69-C69</f>
        <v>0</v>
      </c>
      <c r="F69" s="22" t="s">
        <v>63</v>
      </c>
    </row>
    <row r="70" spans="2:6" s="4" customFormat="1" ht="18.75" customHeight="1">
      <c r="B70" s="6"/>
      <c r="C70" s="19"/>
      <c r="D70" s="19"/>
      <c r="E70" s="25"/>
      <c r="F70" s="22"/>
    </row>
    <row r="71" spans="1:6" s="18" customFormat="1" ht="18.75" customHeight="1">
      <c r="A71" s="45" t="s">
        <v>15</v>
      </c>
      <c r="B71" s="46"/>
      <c r="C71" s="17">
        <f>SUM(C72)</f>
        <v>5921356000</v>
      </c>
      <c r="D71" s="17">
        <v>5921356509</v>
      </c>
      <c r="E71" s="24">
        <f>SUM(E72)</f>
        <v>509</v>
      </c>
      <c r="F71" s="21">
        <f>SUM(F72)</f>
        <v>2500000000</v>
      </c>
    </row>
    <row r="72" spans="2:6" s="4" customFormat="1" ht="18.75" customHeight="1">
      <c r="B72" s="6" t="s">
        <v>15</v>
      </c>
      <c r="C72" s="19">
        <v>5921356000</v>
      </c>
      <c r="D72" s="19">
        <v>5921356509</v>
      </c>
      <c r="E72" s="25">
        <f>D72-C72</f>
        <v>509</v>
      </c>
      <c r="F72" s="22">
        <v>2500000000</v>
      </c>
    </row>
    <row r="73" spans="2:6" s="4" customFormat="1" ht="18.75" customHeight="1">
      <c r="B73" s="6"/>
      <c r="C73" s="19"/>
      <c r="D73" s="19"/>
      <c r="E73" s="25"/>
      <c r="F73" s="22"/>
    </row>
    <row r="74" spans="1:6" s="18" customFormat="1" ht="18.75" customHeight="1">
      <c r="A74" s="45" t="s">
        <v>16</v>
      </c>
      <c r="B74" s="46"/>
      <c r="C74" s="17">
        <f>SUM(C75:C81)</f>
        <v>1549361000</v>
      </c>
      <c r="D74" s="17">
        <v>1752163141</v>
      </c>
      <c r="E74" s="24">
        <f>SUM(E75:E81)</f>
        <v>202802141</v>
      </c>
      <c r="F74" s="21">
        <f>SUM(F75:F81)</f>
        <v>1117961000</v>
      </c>
    </row>
    <row r="75" spans="2:6" s="4" customFormat="1" ht="18.75" customHeight="1">
      <c r="B75" s="6" t="s">
        <v>47</v>
      </c>
      <c r="C75" s="19">
        <v>67432000</v>
      </c>
      <c r="D75" s="19">
        <v>136549769</v>
      </c>
      <c r="E75" s="25">
        <f aca="true" t="shared" si="0" ref="E75:E81">D75-C75</f>
        <v>69117769</v>
      </c>
      <c r="F75" s="22">
        <v>67566000</v>
      </c>
    </row>
    <row r="76" spans="2:6" s="4" customFormat="1" ht="18.75" customHeight="1">
      <c r="B76" s="6" t="s">
        <v>37</v>
      </c>
      <c r="C76" s="19">
        <v>111000</v>
      </c>
      <c r="D76" s="19">
        <v>256881</v>
      </c>
      <c r="E76" s="25">
        <f t="shared" si="0"/>
        <v>145881</v>
      </c>
      <c r="F76" s="22">
        <v>374000</v>
      </c>
    </row>
    <row r="77" spans="2:6" s="4" customFormat="1" ht="18.75" customHeight="1">
      <c r="B77" s="6" t="s">
        <v>38</v>
      </c>
      <c r="C77" s="19">
        <v>465605000</v>
      </c>
      <c r="D77" s="19">
        <v>480077160</v>
      </c>
      <c r="E77" s="25">
        <f>D77-C77</f>
        <v>14472160</v>
      </c>
      <c r="F77" s="22">
        <v>145518000</v>
      </c>
    </row>
    <row r="78" spans="1:6" s="18" customFormat="1" ht="18.75" customHeight="1">
      <c r="A78" s="4"/>
      <c r="B78" s="6" t="s">
        <v>39</v>
      </c>
      <c r="C78" s="19">
        <v>316124000</v>
      </c>
      <c r="D78" s="19">
        <v>317132735</v>
      </c>
      <c r="E78" s="25">
        <f t="shared" si="0"/>
        <v>1008735</v>
      </c>
      <c r="F78" s="22">
        <v>294654000</v>
      </c>
    </row>
    <row r="79" spans="2:6" s="4" customFormat="1" ht="18.75" customHeight="1">
      <c r="B79" s="6" t="s">
        <v>40</v>
      </c>
      <c r="C79" s="19">
        <v>50000000</v>
      </c>
      <c r="D79" s="19">
        <v>50000000</v>
      </c>
      <c r="E79" s="25">
        <f t="shared" si="0"/>
        <v>0</v>
      </c>
      <c r="F79" s="22" t="s">
        <v>60</v>
      </c>
    </row>
    <row r="80" spans="2:6" s="4" customFormat="1" ht="18.75" customHeight="1">
      <c r="B80" s="6" t="s">
        <v>41</v>
      </c>
      <c r="C80" s="19">
        <v>11348000</v>
      </c>
      <c r="D80" s="19">
        <v>9356915</v>
      </c>
      <c r="E80" s="25">
        <f t="shared" si="0"/>
        <v>-1991085</v>
      </c>
      <c r="F80" s="22">
        <v>11624000</v>
      </c>
    </row>
    <row r="81" spans="1:6" s="18" customFormat="1" ht="18.75" customHeight="1">
      <c r="A81" s="4"/>
      <c r="B81" s="6" t="s">
        <v>48</v>
      </c>
      <c r="C81" s="19">
        <v>638741000</v>
      </c>
      <c r="D81" s="19">
        <v>758789681</v>
      </c>
      <c r="E81" s="25">
        <f t="shared" si="0"/>
        <v>120048681</v>
      </c>
      <c r="F81" s="22">
        <v>598225000</v>
      </c>
    </row>
    <row r="82" spans="2:6" s="4" customFormat="1" ht="18.75" customHeight="1">
      <c r="B82" s="6"/>
      <c r="C82" s="19"/>
      <c r="D82" s="19"/>
      <c r="E82" s="25"/>
      <c r="F82" s="22"/>
    </row>
    <row r="83" spans="1:6" s="4" customFormat="1" ht="18.75" customHeight="1">
      <c r="A83" s="45" t="s">
        <v>42</v>
      </c>
      <c r="B83" s="46"/>
      <c r="C83" s="17">
        <f>SUM(C84)</f>
        <v>10375000000</v>
      </c>
      <c r="D83" s="17">
        <v>10271000000</v>
      </c>
      <c r="E83" s="24">
        <f>SUM(E84)</f>
        <v>-104000000</v>
      </c>
      <c r="F83" s="21">
        <f>SUM(F84)</f>
        <v>800000000</v>
      </c>
    </row>
    <row r="84" spans="1:6" s="4" customFormat="1" ht="18.75" customHeight="1">
      <c r="A84" s="5"/>
      <c r="B84" s="7" t="s">
        <v>17</v>
      </c>
      <c r="C84" s="20">
        <v>10375000000</v>
      </c>
      <c r="D84" s="20">
        <v>10271000000</v>
      </c>
      <c r="E84" s="34">
        <f>D84-C84</f>
        <v>-104000000</v>
      </c>
      <c r="F84" s="20">
        <v>800000000</v>
      </c>
    </row>
    <row r="85" spans="1:6" s="4" customFormat="1" ht="17.25" customHeight="1">
      <c r="A85" s="10" t="s">
        <v>50</v>
      </c>
      <c r="B85" s="35"/>
      <c r="C85" s="22"/>
      <c r="D85" s="22"/>
      <c r="E85" s="36"/>
      <c r="F85" s="22"/>
    </row>
    <row r="86" spans="1:6" s="4" customFormat="1" ht="18.75" customHeight="1">
      <c r="A86" s="13"/>
      <c r="B86" s="13"/>
      <c r="C86" s="13"/>
      <c r="D86" s="13"/>
      <c r="E86" s="13"/>
      <c r="F86" s="23"/>
    </row>
    <row r="87" spans="1:6" s="4" customFormat="1" ht="18.75" customHeight="1">
      <c r="A87" s="13"/>
      <c r="B87" s="14"/>
      <c r="C87" s="13"/>
      <c r="D87" s="13"/>
      <c r="E87" s="13"/>
      <c r="F87" s="15"/>
    </row>
    <row r="88" spans="1:6" s="4" customFormat="1" ht="18.75" customHeight="1">
      <c r="A88" s="13"/>
      <c r="B88" s="13"/>
      <c r="C88" s="13"/>
      <c r="D88" s="13"/>
      <c r="E88" s="13"/>
      <c r="F88" s="13"/>
    </row>
    <row r="89" spans="1:6" s="4" customFormat="1" ht="18.75" customHeight="1">
      <c r="A89" s="13"/>
      <c r="B89" s="13"/>
      <c r="C89" s="13"/>
      <c r="D89" s="13"/>
      <c r="E89" s="13"/>
      <c r="F89" s="13"/>
    </row>
    <row r="90" spans="1:6" s="18" customFormat="1" ht="18.75" customHeight="1">
      <c r="A90" s="13"/>
      <c r="B90" s="13"/>
      <c r="C90" s="13"/>
      <c r="D90" s="13"/>
      <c r="E90" s="13"/>
      <c r="F90" s="13"/>
    </row>
    <row r="91" spans="1:6" s="4" customFormat="1" ht="18.75" customHeight="1">
      <c r="A91" s="13"/>
      <c r="B91" s="13"/>
      <c r="C91" s="13"/>
      <c r="D91" s="13"/>
      <c r="E91" s="13"/>
      <c r="F91" s="13"/>
    </row>
    <row r="92" spans="1:8" s="16" customFormat="1" ht="17.25" customHeight="1">
      <c r="A92" s="13"/>
      <c r="B92" s="13"/>
      <c r="C92" s="13"/>
      <c r="D92" s="13"/>
      <c r="E92" s="13"/>
      <c r="F92" s="13"/>
      <c r="G92" s="37">
        <f>D92-C92</f>
        <v>0</v>
      </c>
      <c r="H92" s="18"/>
    </row>
  </sheetData>
  <sheetProtection password="C732" sheet="1" objects="1" scenarios="1"/>
  <mergeCells count="23">
    <mergeCell ref="A67:B67"/>
    <mergeCell ref="A71:B71"/>
    <mergeCell ref="A74:B74"/>
    <mergeCell ref="A60:B60"/>
    <mergeCell ref="A64:B64"/>
    <mergeCell ref="A28:B28"/>
    <mergeCell ref="A55:B55"/>
    <mergeCell ref="A43:B43"/>
    <mergeCell ref="A46:B46"/>
    <mergeCell ref="A31:B31"/>
    <mergeCell ref="A34:B34"/>
    <mergeCell ref="A37:B37"/>
    <mergeCell ref="A40:B40"/>
    <mergeCell ref="A83:B83"/>
    <mergeCell ref="C5:E5"/>
    <mergeCell ref="A5:B6"/>
    <mergeCell ref="A7:B7"/>
    <mergeCell ref="A9:B9"/>
    <mergeCell ref="A14:B14"/>
    <mergeCell ref="A50:B50"/>
    <mergeCell ref="A19:B19"/>
    <mergeCell ref="A22:B22"/>
    <mergeCell ref="A25:B2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2006-03-09T00:39:04Z</dcterms:modified>
  <cp:category/>
  <cp:version/>
  <cp:contentType/>
  <cp:contentStatus/>
</cp:coreProperties>
</file>