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8685" activeTab="0"/>
  </bookViews>
  <sheets>
    <sheet name="１－3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<sst xmlns="http://schemas.openxmlformats.org/spreadsheetml/2006/main" count="92" uniqueCount="89">
  <si>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</si>
  <si>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</si>
  <si>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</si>
  <si>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</si>
  <si>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</si>
  <si>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</si>
  <si>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</si>
  <si>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</si>
  <si>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</si>
  <si>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</si>
  <si>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</si>
  <si>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</si>
  <si>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</si>
  <si>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</si>
  <si>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</si>
  <si>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</si>
  <si>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</si>
  <si>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</si>
  <si>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</si>
  <si>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</si>
  <si>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</si>
  <si>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</si>
  <si>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</si>
  <si>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</si>
  <si>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</si>
  <si>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</si>
  <si>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</si>
  <si>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</si>
  <si>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</si>
  <si>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</si>
  <si>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</si>
  <si>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</si>
  <si>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</si>
  <si>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</si>
  <si>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</si>
  <si>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</si>
  <si>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</si>
  <si>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</si>
  <si>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</si>
  <si>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</si>
  <si>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</si>
  <si>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</si>
  <si>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</si>
  <si>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</si>
  <si>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</si>
  <si>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</si>
  <si>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面　　積</t>
  </si>
  <si>
    <t>総数</t>
  </si>
  <si>
    <t>区部</t>
  </si>
  <si>
    <t>羽村市</t>
  </si>
  <si>
    <t>あきる野市</t>
  </si>
  <si>
    <t>郡部</t>
  </si>
  <si>
    <t>西多摩郡</t>
  </si>
  <si>
    <t>瑞穂町</t>
  </si>
  <si>
    <t>日の出町</t>
  </si>
  <si>
    <t>檜原村</t>
  </si>
  <si>
    <t>奥多摩町</t>
  </si>
  <si>
    <t>島部</t>
  </si>
  <si>
    <t>大島支庁</t>
  </si>
  <si>
    <t>荒川河口部</t>
  </si>
  <si>
    <t>大島町</t>
  </si>
  <si>
    <t>中央防波堤埋立地</t>
  </si>
  <si>
    <t>利島村</t>
  </si>
  <si>
    <t>新島村</t>
  </si>
  <si>
    <t>市部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</si>
  <si>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</si>
  <si>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</si>
  <si>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</si>
  <si>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</si>
  <si>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</si>
  <si>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</si>
  <si>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</si>
  <si>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鳥島</t>
  </si>
  <si>
    <t>ベヨネース列岩</t>
  </si>
  <si>
    <t>須美寿島</t>
  </si>
  <si>
    <t>孀婦岩</t>
  </si>
  <si>
    <t>小笠原支庁</t>
  </si>
  <si>
    <t>小笠原村</t>
  </si>
  <si>
    <t>(単位　面積　k㎡,千分比　‰)</t>
  </si>
  <si>
    <t>地域</t>
  </si>
  <si>
    <t>千分比</t>
  </si>
  <si>
    <t>　　　</t>
  </si>
  <si>
    <t>西東京市</t>
  </si>
  <si>
    <t>　　　積について」を基準に区分した。</t>
  </si>
  <si>
    <t>資料：面積は国土交通省国土地理院「全国都道府県市区町村別面積調」(各年10月1日現在)による。国土</t>
  </si>
  <si>
    <t>　　　（東京都総務局統計部統計調整課）</t>
  </si>
  <si>
    <t>1-3　東京都地域別面積</t>
  </si>
  <si>
    <t>平成16年10月1日</t>
  </si>
  <si>
    <t>　　　地理院が境界未定として公表を保留した分については、16総行区第595号「東京都区市町村別の面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</si>
</sst>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#.00"/>
    <numFmt numFmtId="178" formatCode="0.0"/>
    <numFmt numFmtId="179" formatCode="#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;[Red]\(0.00\)"/>
    <numFmt numFmtId="185" formatCode="0.000_);[Red]\(0.000\)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_ "/>
    <numFmt numFmtId="195" formatCode="0.0_ "/>
    <numFmt numFmtId="196" formatCode="#,##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#\ ##0"/>
    <numFmt numFmtId="202" formatCode="#\ ###\ ###.00"/>
    <numFmt numFmtId="203" formatCode="#\ ###\ ##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58" fontId="4" fillId="0" borderId="3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9" fillId="0" borderId="1" xfId="21" applyFont="1" applyFill="1" applyBorder="1" applyAlignment="1">
      <alignment horizontal="distributed" vertical="center"/>
      <protection/>
    </xf>
    <xf numFmtId="2" fontId="4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2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0" fontId="10" fillId="0" borderId="1" xfId="21" applyFont="1" applyFill="1" applyBorder="1" applyAlignment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10" fillId="0" borderId="0" xfId="21" applyFont="1" applyFill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/>
    </xf>
    <xf numFmtId="0" fontId="9" fillId="0" borderId="1" xfId="21" applyFont="1" applyFill="1" applyBorder="1" applyAlignment="1">
      <alignment horizontal="distributed"/>
      <protection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9" fillId="0" borderId="8" xfId="21" applyFont="1" applyFill="1" applyBorder="1" applyAlignment="1">
      <alignment horizontal="distributed" vertical="top"/>
      <protection/>
    </xf>
    <xf numFmtId="177" fontId="8" fillId="0" borderId="0" xfId="0" applyNumberFormat="1" applyFont="1" applyAlignment="1">
      <alignment horizontal="right"/>
    </xf>
    <xf numFmtId="2" fontId="4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distributed" vertical="top"/>
    </xf>
    <xf numFmtId="0" fontId="4" fillId="0" borderId="0" xfId="0" applyFont="1" applyAlignment="1">
      <alignment horizontal="center" vertical="top"/>
    </xf>
    <xf numFmtId="0" fontId="8" fillId="0" borderId="0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distributed" vertical="top"/>
    </xf>
    <xf numFmtId="2" fontId="4" fillId="0" borderId="0" xfId="0" applyNumberFormat="1" applyFont="1" applyBorder="1" applyAlignment="1">
      <alignment horizontal="right" vertical="top"/>
    </xf>
    <xf numFmtId="0" fontId="9" fillId="0" borderId="1" xfId="21" applyFont="1" applyFill="1" applyBorder="1" applyAlignment="1">
      <alignment horizontal="center" vertical="center" shrinkToFit="1"/>
      <protection/>
    </xf>
    <xf numFmtId="184" fontId="4" fillId="0" borderId="10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top"/>
    </xf>
    <xf numFmtId="184" fontId="8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0" fillId="0" borderId="0" xfId="21" applyFont="1" applyFill="1" applyBorder="1" applyAlignment="1">
      <alignment horizontal="distributed" vertical="center"/>
      <protection/>
    </xf>
    <xf numFmtId="0" fontId="10" fillId="0" borderId="1" xfId="21" applyFont="1" applyFill="1" applyBorder="1" applyAlignment="1">
      <alignment horizontal="distributed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8" fillId="0" borderId="14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E2" sqref="E2"/>
    </sheetView>
  </sheetViews>
  <sheetFormatPr defaultColWidth="9.00390625" defaultRowHeight="13.5"/>
  <cols>
    <col min="1" max="1" width="3.00390625" style="1" bestFit="1" customWidth="1"/>
    <col min="2" max="2" width="14.00390625" style="1" customWidth="1"/>
    <col min="3" max="4" width="14.25390625" style="1" customWidth="1"/>
    <col min="5" max="5" width="3.00390625" style="1" customWidth="1"/>
    <col min="6" max="6" width="14.125" style="1" bestFit="1" customWidth="1"/>
    <col min="7" max="8" width="14.25390625" style="1" customWidth="1"/>
    <col min="9" max="16384" width="9.00390625" style="1" customWidth="1"/>
  </cols>
  <sheetData>
    <row r="1" spans="1:8" ht="17.25">
      <c r="A1" s="52" t="s">
        <v>86</v>
      </c>
      <c r="B1" s="52"/>
      <c r="C1" s="52"/>
      <c r="D1" s="52"/>
      <c r="E1" s="52"/>
      <c r="F1" s="52"/>
      <c r="G1" s="52"/>
      <c r="H1" s="52"/>
    </row>
    <row r="2" spans="1:8" ht="17.25" customHeight="1" thickBot="1">
      <c r="A2" s="5" t="s">
        <v>78</v>
      </c>
      <c r="H2" s="6" t="s">
        <v>87</v>
      </c>
    </row>
    <row r="3" spans="1:8" ht="17.25" customHeight="1" thickTop="1">
      <c r="A3" s="50" t="s">
        <v>79</v>
      </c>
      <c r="B3" s="51"/>
      <c r="C3" s="9" t="s">
        <v>46</v>
      </c>
      <c r="D3" s="10" t="s">
        <v>80</v>
      </c>
      <c r="E3" s="50" t="s">
        <v>79</v>
      </c>
      <c r="F3" s="51"/>
      <c r="G3" s="9" t="s">
        <v>46</v>
      </c>
      <c r="H3" s="8" t="s">
        <v>80</v>
      </c>
    </row>
    <row r="4" spans="1:8" s="24" customFormat="1" ht="18" customHeight="1">
      <c r="A4" s="53" t="s">
        <v>47</v>
      </c>
      <c r="B4" s="54"/>
      <c r="C4" s="27">
        <f>C6+C38+G21+G29</f>
        <v>2187.09</v>
      </c>
      <c r="D4" s="41">
        <v>1000</v>
      </c>
      <c r="E4" s="21"/>
      <c r="F4" s="22" t="s">
        <v>35</v>
      </c>
      <c r="G4" s="23">
        <v>17.17</v>
      </c>
      <c r="H4" s="23">
        <f>G4/$C$4*1000</f>
        <v>7.850614286563425</v>
      </c>
    </row>
    <row r="5" spans="1:8" s="24" customFormat="1" ht="12.75">
      <c r="A5" s="31"/>
      <c r="B5" s="33"/>
      <c r="C5" s="27"/>
      <c r="D5" s="41"/>
      <c r="E5" s="21"/>
      <c r="F5" s="11" t="s">
        <v>36</v>
      </c>
      <c r="G5" s="14">
        <v>11.48</v>
      </c>
      <c r="H5" s="12">
        <f aca="true" t="shared" si="0" ref="H5:H50">G5/$C$4*1000</f>
        <v>5.248983809536873</v>
      </c>
    </row>
    <row r="6" spans="1:8" ht="12.75" customHeight="1">
      <c r="A6" s="55" t="s">
        <v>48</v>
      </c>
      <c r="B6" s="47"/>
      <c r="C6" s="16">
        <f>SUM(C8:C36)</f>
        <v>621.49</v>
      </c>
      <c r="D6" s="42">
        <f>C6/$C$4*1000</f>
        <v>284.16297454608633</v>
      </c>
      <c r="E6" s="2"/>
      <c r="F6" s="11" t="s">
        <v>37</v>
      </c>
      <c r="G6" s="14">
        <v>8.15</v>
      </c>
      <c r="H6" s="12">
        <f t="shared" si="0"/>
        <v>3.7264127219273098</v>
      </c>
    </row>
    <row r="7" spans="1:8" ht="12.75">
      <c r="A7" s="7"/>
      <c r="B7" s="13"/>
      <c r="C7" s="16"/>
      <c r="D7" s="42"/>
      <c r="E7" s="2"/>
      <c r="F7" s="11" t="s">
        <v>38</v>
      </c>
      <c r="G7" s="14">
        <v>10.24</v>
      </c>
      <c r="H7" s="12">
        <f t="shared" si="0"/>
        <v>4.682020401538116</v>
      </c>
    </row>
    <row r="8" spans="1:8" ht="12.75">
      <c r="A8" s="2"/>
      <c r="B8" s="11" t="s">
        <v>0</v>
      </c>
      <c r="C8" s="14">
        <v>11.64</v>
      </c>
      <c r="D8" s="39">
        <f aca="true" t="shared" si="1" ref="D8:D53">C8/$C$4*1000</f>
        <v>5.322140378310906</v>
      </c>
      <c r="E8" s="2"/>
      <c r="F8" s="11" t="s">
        <v>39</v>
      </c>
      <c r="G8" s="14">
        <v>6.39</v>
      </c>
      <c r="H8" s="12">
        <f t="shared" si="0"/>
        <v>2.921690465412946</v>
      </c>
    </row>
    <row r="9" spans="1:8" ht="12.75">
      <c r="A9" s="2"/>
      <c r="B9" s="11" t="s">
        <v>1</v>
      </c>
      <c r="C9" s="14">
        <v>10.15</v>
      </c>
      <c r="D9" s="39">
        <f t="shared" si="1"/>
        <v>4.640869831602723</v>
      </c>
      <c r="E9" s="2"/>
      <c r="F9" s="11"/>
      <c r="G9" s="14"/>
      <c r="H9" s="12"/>
    </row>
    <row r="10" spans="1:8" ht="12.75">
      <c r="A10" s="2"/>
      <c r="B10" s="11" t="s">
        <v>2</v>
      </c>
      <c r="C10" s="14">
        <v>20.34</v>
      </c>
      <c r="D10" s="39">
        <f t="shared" si="1"/>
        <v>9.300028805398954</v>
      </c>
      <c r="E10" s="2"/>
      <c r="F10" s="11" t="s">
        <v>40</v>
      </c>
      <c r="G10" s="14">
        <v>13.54</v>
      </c>
      <c r="H10" s="12">
        <f t="shared" si="0"/>
        <v>6.190874632502548</v>
      </c>
    </row>
    <row r="11" spans="1:8" ht="12.75">
      <c r="A11" s="2"/>
      <c r="B11" s="11" t="s">
        <v>3</v>
      </c>
      <c r="C11" s="14">
        <v>18.23</v>
      </c>
      <c r="D11" s="39">
        <f t="shared" si="1"/>
        <v>8.335276554691392</v>
      </c>
      <c r="E11" s="2"/>
      <c r="F11" s="11" t="s">
        <v>41</v>
      </c>
      <c r="G11" s="14">
        <v>10.19</v>
      </c>
      <c r="H11" s="12">
        <f t="shared" si="0"/>
        <v>4.659158973796231</v>
      </c>
    </row>
    <row r="12" spans="1:8" ht="12.75">
      <c r="A12" s="2"/>
      <c r="B12" s="11" t="s">
        <v>4</v>
      </c>
      <c r="C12" s="14">
        <v>11.31</v>
      </c>
      <c r="D12" s="39">
        <f t="shared" si="1"/>
        <v>5.171254955214463</v>
      </c>
      <c r="E12" s="2"/>
      <c r="F12" s="11" t="s">
        <v>42</v>
      </c>
      <c r="G12" s="14">
        <v>12.92</v>
      </c>
      <c r="H12" s="12">
        <f t="shared" si="0"/>
        <v>5.90739292850317</v>
      </c>
    </row>
    <row r="13" spans="1:8" ht="12.75">
      <c r="A13" s="2"/>
      <c r="B13" s="11"/>
      <c r="C13" s="14"/>
      <c r="D13" s="39"/>
      <c r="E13" s="2"/>
      <c r="F13" s="11" t="s">
        <v>43</v>
      </c>
      <c r="G13" s="14">
        <v>15.37</v>
      </c>
      <c r="H13" s="12">
        <f t="shared" si="0"/>
        <v>7.027602887855552</v>
      </c>
    </row>
    <row r="14" spans="1:8" ht="12.75">
      <c r="A14" s="2"/>
      <c r="B14" s="11" t="s">
        <v>5</v>
      </c>
      <c r="C14" s="14">
        <v>10.08</v>
      </c>
      <c r="D14" s="39">
        <f t="shared" si="1"/>
        <v>4.608863832764084</v>
      </c>
      <c r="E14" s="2"/>
      <c r="F14" s="11" t="s">
        <v>44</v>
      </c>
      <c r="G14" s="14">
        <v>21.08</v>
      </c>
      <c r="H14" s="12">
        <f t="shared" si="0"/>
        <v>9.638377935978857</v>
      </c>
    </row>
    <row r="15" spans="1:8" ht="12.75">
      <c r="A15" s="2"/>
      <c r="B15" s="11" t="s">
        <v>6</v>
      </c>
      <c r="C15" s="14">
        <v>13.75</v>
      </c>
      <c r="D15" s="39">
        <f t="shared" si="1"/>
        <v>6.2868926290184675</v>
      </c>
      <c r="E15" s="2"/>
      <c r="F15" s="11"/>
      <c r="G15" s="14"/>
      <c r="H15" s="12"/>
    </row>
    <row r="16" spans="1:8" ht="12.75">
      <c r="A16" s="2"/>
      <c r="B16" s="11" t="s">
        <v>7</v>
      </c>
      <c r="C16" s="14">
        <v>39.48</v>
      </c>
      <c r="D16" s="39">
        <f t="shared" si="1"/>
        <v>18.05138334499266</v>
      </c>
      <c r="E16" s="2"/>
      <c r="F16" s="11" t="s">
        <v>45</v>
      </c>
      <c r="G16" s="14">
        <v>17.97</v>
      </c>
      <c r="H16" s="12">
        <f t="shared" si="0"/>
        <v>8.21639713043359</v>
      </c>
    </row>
    <row r="17" spans="1:8" ht="12.75">
      <c r="A17" s="2"/>
      <c r="B17" s="11" t="s">
        <v>8</v>
      </c>
      <c r="C17" s="14">
        <v>22.72</v>
      </c>
      <c r="D17" s="39">
        <f t="shared" si="1"/>
        <v>10.388232765912695</v>
      </c>
      <c r="E17" s="2"/>
      <c r="F17" s="11" t="s">
        <v>49</v>
      </c>
      <c r="G17" s="14">
        <v>9.91</v>
      </c>
      <c r="H17" s="12">
        <f t="shared" si="0"/>
        <v>4.531134978441673</v>
      </c>
    </row>
    <row r="18" spans="1:8" ht="12.75">
      <c r="A18" s="2"/>
      <c r="B18" s="11" t="s">
        <v>9</v>
      </c>
      <c r="C18" s="14">
        <v>14.7</v>
      </c>
      <c r="D18" s="39">
        <f t="shared" si="1"/>
        <v>6.7212597561142875</v>
      </c>
      <c r="E18" s="2"/>
      <c r="F18" s="15" t="s">
        <v>50</v>
      </c>
      <c r="G18" s="14">
        <v>73.34</v>
      </c>
      <c r="H18" s="12">
        <f t="shared" si="0"/>
        <v>33.53314221179741</v>
      </c>
    </row>
    <row r="19" spans="1:8" ht="12.75">
      <c r="A19" s="2"/>
      <c r="B19" s="11"/>
      <c r="C19" s="14"/>
      <c r="D19" s="39"/>
      <c r="E19" s="2"/>
      <c r="F19" s="15" t="s">
        <v>82</v>
      </c>
      <c r="G19" s="43">
        <v>15.85</v>
      </c>
      <c r="H19" s="14">
        <f t="shared" si="0"/>
        <v>7.247072594177651</v>
      </c>
    </row>
    <row r="20" spans="1:7" ht="12.75">
      <c r="A20" s="2"/>
      <c r="B20" s="11" t="s">
        <v>10</v>
      </c>
      <c r="C20" s="14">
        <v>59.46</v>
      </c>
      <c r="D20" s="39">
        <f t="shared" si="1"/>
        <v>27.18680987065004</v>
      </c>
      <c r="E20" s="2"/>
      <c r="F20" s="3"/>
      <c r="G20" s="4"/>
    </row>
    <row r="21" spans="1:8" ht="12.75" customHeight="1">
      <c r="A21" s="2"/>
      <c r="B21" s="11" t="s">
        <v>11</v>
      </c>
      <c r="C21" s="14">
        <v>58.08</v>
      </c>
      <c r="D21" s="39">
        <f t="shared" si="1"/>
        <v>26.555834464974005</v>
      </c>
      <c r="E21" s="46" t="s">
        <v>51</v>
      </c>
      <c r="F21" s="47"/>
      <c r="G21" s="16">
        <f>SUM(G23)</f>
        <v>375.96</v>
      </c>
      <c r="H21" s="17">
        <f t="shared" si="0"/>
        <v>171.89964747678422</v>
      </c>
    </row>
    <row r="22" spans="1:8" ht="12.75" customHeight="1">
      <c r="A22" s="2"/>
      <c r="B22" s="11" t="s">
        <v>12</v>
      </c>
      <c r="C22" s="14">
        <v>15.11</v>
      </c>
      <c r="D22" s="39">
        <f t="shared" si="1"/>
        <v>6.908723463597748</v>
      </c>
      <c r="E22" s="19"/>
      <c r="F22" s="15"/>
      <c r="G22" s="14"/>
      <c r="H22" s="12"/>
    </row>
    <row r="23" spans="1:8" ht="12.75" customHeight="1">
      <c r="A23" s="2"/>
      <c r="B23" s="11" t="s">
        <v>13</v>
      </c>
      <c r="C23" s="14">
        <v>15.59</v>
      </c>
      <c r="D23" s="39">
        <f t="shared" si="1"/>
        <v>7.128193169919847</v>
      </c>
      <c r="E23" s="44" t="s">
        <v>52</v>
      </c>
      <c r="F23" s="45"/>
      <c r="G23" s="14">
        <f>SUM(G24:G27)</f>
        <v>375.96</v>
      </c>
      <c r="H23" s="12">
        <f t="shared" si="0"/>
        <v>171.89964747678422</v>
      </c>
    </row>
    <row r="24" spans="1:8" ht="12.75" customHeight="1">
      <c r="A24" s="2"/>
      <c r="B24" s="18" t="s">
        <v>14</v>
      </c>
      <c r="C24" s="16">
        <v>34.02</v>
      </c>
      <c r="D24" s="42">
        <f t="shared" si="1"/>
        <v>15.554915435578783</v>
      </c>
      <c r="E24" s="2"/>
      <c r="F24" s="15" t="s">
        <v>53</v>
      </c>
      <c r="G24" s="14">
        <v>16.83</v>
      </c>
      <c r="H24" s="12">
        <f t="shared" si="0"/>
        <v>7.695156577918603</v>
      </c>
    </row>
    <row r="25" spans="1:8" ht="12.75">
      <c r="A25" s="2"/>
      <c r="B25" s="18"/>
      <c r="C25" s="16"/>
      <c r="D25" s="42"/>
      <c r="E25" s="2"/>
      <c r="F25" s="15" t="s">
        <v>54</v>
      </c>
      <c r="G25" s="14">
        <v>28.08</v>
      </c>
      <c r="H25" s="12">
        <f t="shared" si="0"/>
        <v>12.838977819842803</v>
      </c>
    </row>
    <row r="26" spans="1:8" ht="12.75" customHeight="1">
      <c r="A26" s="2"/>
      <c r="B26" s="11" t="s">
        <v>15</v>
      </c>
      <c r="C26" s="14">
        <v>13.01</v>
      </c>
      <c r="D26" s="39">
        <f t="shared" si="1"/>
        <v>5.948543498438563</v>
      </c>
      <c r="E26" s="2"/>
      <c r="F26" s="15" t="s">
        <v>55</v>
      </c>
      <c r="G26" s="14">
        <v>105.42</v>
      </c>
      <c r="H26" s="12">
        <f t="shared" si="0"/>
        <v>48.201034250991036</v>
      </c>
    </row>
    <row r="27" spans="1:8" ht="12.75">
      <c r="A27" s="2"/>
      <c r="B27" s="11" t="s">
        <v>16</v>
      </c>
      <c r="C27" s="14">
        <v>20.59</v>
      </c>
      <c r="D27" s="39">
        <f t="shared" si="1"/>
        <v>9.41433594410838</v>
      </c>
      <c r="E27" s="7"/>
      <c r="F27" s="15" t="s">
        <v>56</v>
      </c>
      <c r="G27" s="14">
        <v>225.63</v>
      </c>
      <c r="H27" s="12">
        <f t="shared" si="0"/>
        <v>103.16447882803176</v>
      </c>
    </row>
    <row r="28" spans="1:8" ht="12.75">
      <c r="A28" s="2"/>
      <c r="B28" s="11" t="s">
        <v>17</v>
      </c>
      <c r="C28" s="14">
        <v>10.2</v>
      </c>
      <c r="D28" s="39">
        <f t="shared" si="1"/>
        <v>4.663731259344608</v>
      </c>
      <c r="E28" s="7"/>
      <c r="F28" s="13"/>
      <c r="G28" s="16"/>
      <c r="H28" s="17"/>
    </row>
    <row r="29" spans="1:8" ht="12.75" customHeight="1">
      <c r="A29" s="2"/>
      <c r="B29" s="11" t="s">
        <v>18</v>
      </c>
      <c r="C29" s="14">
        <v>32.17</v>
      </c>
      <c r="D29" s="39">
        <f t="shared" si="1"/>
        <v>14.709042609129025</v>
      </c>
      <c r="E29" s="46" t="s">
        <v>57</v>
      </c>
      <c r="F29" s="47"/>
      <c r="G29" s="16">
        <v>405.72</v>
      </c>
      <c r="H29" s="17">
        <f t="shared" si="0"/>
        <v>185.50676926875437</v>
      </c>
    </row>
    <row r="30" spans="1:8" ht="12.75" customHeight="1">
      <c r="A30" s="2"/>
      <c r="B30" s="11" t="s">
        <v>19</v>
      </c>
      <c r="C30" s="14">
        <v>48.16</v>
      </c>
      <c r="D30" s="39">
        <f t="shared" si="1"/>
        <v>22.020127200983953</v>
      </c>
      <c r="E30" s="2"/>
      <c r="F30" s="15"/>
      <c r="G30" s="14"/>
      <c r="H30" s="12"/>
    </row>
    <row r="31" spans="1:8" ht="12.75" customHeight="1">
      <c r="A31" s="2"/>
      <c r="B31" s="11"/>
      <c r="C31" s="14"/>
      <c r="D31" s="39"/>
      <c r="E31" s="44" t="s">
        <v>58</v>
      </c>
      <c r="F31" s="45"/>
      <c r="G31" s="14">
        <f>SUM(G32:G35)</f>
        <v>141.82</v>
      </c>
      <c r="H31" s="12">
        <f t="shared" si="0"/>
        <v>64.84415364708356</v>
      </c>
    </row>
    <row r="32" spans="1:8" ht="12.75" customHeight="1">
      <c r="A32" s="2"/>
      <c r="B32" s="11" t="s">
        <v>20</v>
      </c>
      <c r="C32" s="14">
        <v>53.2</v>
      </c>
      <c r="D32" s="39">
        <f t="shared" si="1"/>
        <v>24.324559117365997</v>
      </c>
      <c r="E32" s="2"/>
      <c r="F32" s="15" t="s">
        <v>60</v>
      </c>
      <c r="G32" s="14">
        <v>91.06</v>
      </c>
      <c r="H32" s="12">
        <f t="shared" si="0"/>
        <v>41.635232203521575</v>
      </c>
    </row>
    <row r="33" spans="1:8" ht="12.75">
      <c r="A33" s="2"/>
      <c r="B33" s="11" t="s">
        <v>21</v>
      </c>
      <c r="C33" s="14">
        <v>34.84</v>
      </c>
      <c r="D33" s="39">
        <f t="shared" si="1"/>
        <v>15.929842850545702</v>
      </c>
      <c r="E33" s="2"/>
      <c r="F33" s="15" t="s">
        <v>62</v>
      </c>
      <c r="G33" s="14">
        <v>4.12</v>
      </c>
      <c r="H33" s="12">
        <f t="shared" si="0"/>
        <v>1.8837816459313514</v>
      </c>
    </row>
    <row r="34" spans="1:8" ht="12.75" customHeight="1">
      <c r="A34" s="2"/>
      <c r="B34" s="11" t="s">
        <v>22</v>
      </c>
      <c r="C34" s="14">
        <v>49.86</v>
      </c>
      <c r="D34" s="39">
        <f t="shared" si="1"/>
        <v>22.797415744208053</v>
      </c>
      <c r="E34" s="2"/>
      <c r="F34" s="15" t="s">
        <v>63</v>
      </c>
      <c r="G34" s="14">
        <v>27.77</v>
      </c>
      <c r="H34" s="12">
        <f t="shared" si="0"/>
        <v>12.697236967843116</v>
      </c>
    </row>
    <row r="35" spans="1:8" ht="12.75">
      <c r="A35" s="2"/>
      <c r="B35" s="11" t="s">
        <v>59</v>
      </c>
      <c r="C35" s="14">
        <v>1.15</v>
      </c>
      <c r="D35" s="39">
        <f t="shared" si="1"/>
        <v>0.5258128380633627</v>
      </c>
      <c r="E35" s="19"/>
      <c r="F35" s="15" t="s">
        <v>65</v>
      </c>
      <c r="G35" s="14">
        <v>18.87</v>
      </c>
      <c r="H35" s="12">
        <f t="shared" si="0"/>
        <v>8.627902829787525</v>
      </c>
    </row>
    <row r="36" spans="1:8" ht="12.75">
      <c r="A36" s="2"/>
      <c r="B36" s="38" t="s">
        <v>61</v>
      </c>
      <c r="C36" s="14">
        <v>3.65</v>
      </c>
      <c r="D36" s="39">
        <f t="shared" si="1"/>
        <v>1.6688842251576292</v>
      </c>
      <c r="E36" s="19"/>
      <c r="F36" s="15"/>
      <c r="G36" s="14"/>
      <c r="H36" s="12"/>
    </row>
    <row r="37" spans="1:8" ht="12.75" customHeight="1">
      <c r="A37" s="2"/>
      <c r="B37" s="11"/>
      <c r="C37" s="14"/>
      <c r="D37" s="39"/>
      <c r="E37" s="44" t="s">
        <v>66</v>
      </c>
      <c r="F37" s="45"/>
      <c r="G37" s="14">
        <f>SUM(G38:G39)</f>
        <v>76.08</v>
      </c>
      <c r="H37" s="12">
        <f t="shared" si="0"/>
        <v>34.78594845205273</v>
      </c>
    </row>
    <row r="38" spans="1:8" ht="12.75" customHeight="1">
      <c r="A38" s="48" t="s">
        <v>64</v>
      </c>
      <c r="B38" s="49"/>
      <c r="C38" s="16">
        <f>SUM(C40:C53)+SUM(G4:G19)</f>
        <v>783.92</v>
      </c>
      <c r="D38" s="42">
        <f t="shared" si="1"/>
        <v>358.430608708375</v>
      </c>
      <c r="E38" s="2"/>
      <c r="F38" s="15" t="s">
        <v>67</v>
      </c>
      <c r="G38" s="14">
        <v>55.5</v>
      </c>
      <c r="H38" s="12">
        <f t="shared" si="0"/>
        <v>25.376184793492722</v>
      </c>
    </row>
    <row r="39" spans="1:8" ht="12.75">
      <c r="A39" s="20"/>
      <c r="B39" s="18"/>
      <c r="C39" s="16"/>
      <c r="D39" s="42"/>
      <c r="E39" s="19"/>
      <c r="F39" s="15" t="s">
        <v>68</v>
      </c>
      <c r="G39" s="14">
        <v>20.58</v>
      </c>
      <c r="H39" s="12">
        <f t="shared" si="0"/>
        <v>9.409763658560003</v>
      </c>
    </row>
    <row r="40" spans="1:8" ht="12.75" customHeight="1">
      <c r="A40" s="2"/>
      <c r="B40" s="11" t="s">
        <v>23</v>
      </c>
      <c r="C40" s="14">
        <v>186.31</v>
      </c>
      <c r="D40" s="39">
        <f t="shared" si="1"/>
        <v>85.18625205181314</v>
      </c>
      <c r="E40" s="2"/>
      <c r="F40" s="15"/>
      <c r="G40" s="14"/>
      <c r="H40" s="12"/>
    </row>
    <row r="41" spans="1:8" ht="12.75" customHeight="1">
      <c r="A41" s="2"/>
      <c r="B41" s="11" t="s">
        <v>24</v>
      </c>
      <c r="C41" s="14">
        <v>24.38</v>
      </c>
      <c r="D41" s="39">
        <f t="shared" si="1"/>
        <v>11.147232166943288</v>
      </c>
      <c r="E41" s="44" t="s">
        <v>69</v>
      </c>
      <c r="F41" s="45"/>
      <c r="G41" s="14">
        <f>SUM(G42:G47)</f>
        <v>83.41000000000001</v>
      </c>
      <c r="H41" s="12">
        <f t="shared" si="0"/>
        <v>38.13743375901312</v>
      </c>
    </row>
    <row r="42" spans="1:8" ht="12.75" customHeight="1">
      <c r="A42" s="2"/>
      <c r="B42" s="11" t="s">
        <v>25</v>
      </c>
      <c r="C42" s="14">
        <v>10.73</v>
      </c>
      <c r="D42" s="39">
        <f t="shared" si="1"/>
        <v>4.906062393408593</v>
      </c>
      <c r="E42" s="2"/>
      <c r="F42" s="15" t="s">
        <v>70</v>
      </c>
      <c r="G42" s="14">
        <v>72.62</v>
      </c>
      <c r="H42" s="12">
        <f t="shared" si="0"/>
        <v>33.20393765231426</v>
      </c>
    </row>
    <row r="43" spans="1:8" ht="12.75">
      <c r="A43" s="2"/>
      <c r="B43" s="11" t="s">
        <v>26</v>
      </c>
      <c r="C43" s="14">
        <v>16.5</v>
      </c>
      <c r="D43" s="39">
        <f t="shared" si="1"/>
        <v>7.544271154822161</v>
      </c>
      <c r="E43" s="2"/>
      <c r="F43" s="15" t="s">
        <v>71</v>
      </c>
      <c r="G43" s="14">
        <v>5.98</v>
      </c>
      <c r="H43" s="12">
        <f t="shared" si="0"/>
        <v>2.7342267579294863</v>
      </c>
    </row>
    <row r="44" spans="1:8" ht="12.75" customHeight="1">
      <c r="A44" s="2"/>
      <c r="B44" s="11" t="s">
        <v>27</v>
      </c>
      <c r="C44" s="14">
        <v>103.26</v>
      </c>
      <c r="D44" s="39">
        <f t="shared" si="1"/>
        <v>47.213420572541594</v>
      </c>
      <c r="E44" s="2"/>
      <c r="F44" s="15" t="s">
        <v>72</v>
      </c>
      <c r="G44" s="14">
        <v>4.79</v>
      </c>
      <c r="H44" s="12">
        <f t="shared" si="0"/>
        <v>2.190124777672615</v>
      </c>
    </row>
    <row r="45" spans="1:8" ht="12.75">
      <c r="A45" s="2"/>
      <c r="B45" s="11"/>
      <c r="C45" s="14"/>
      <c r="D45" s="39"/>
      <c r="E45" s="2"/>
      <c r="F45" s="15" t="s">
        <v>73</v>
      </c>
      <c r="G45" s="14">
        <v>0</v>
      </c>
      <c r="H45" s="12">
        <f t="shared" si="0"/>
        <v>0</v>
      </c>
    </row>
    <row r="46" spans="1:8" ht="12.75">
      <c r="A46" s="2"/>
      <c r="B46" s="11" t="s">
        <v>28</v>
      </c>
      <c r="C46" s="14">
        <v>29.34</v>
      </c>
      <c r="D46" s="39">
        <f t="shared" si="1"/>
        <v>13.415085798938316</v>
      </c>
      <c r="E46" s="2"/>
      <c r="F46" s="15" t="s">
        <v>74</v>
      </c>
      <c r="G46" s="14">
        <v>0.02</v>
      </c>
      <c r="H46" s="12">
        <f t="shared" si="0"/>
        <v>0.009144571096754133</v>
      </c>
    </row>
    <row r="47" spans="1:8" ht="12.75">
      <c r="A47" s="2"/>
      <c r="B47" s="11" t="s">
        <v>29</v>
      </c>
      <c r="C47" s="14">
        <v>17.33</v>
      </c>
      <c r="D47" s="39">
        <f t="shared" si="1"/>
        <v>7.923770855337455</v>
      </c>
      <c r="E47" s="19"/>
      <c r="F47" s="15" t="s">
        <v>75</v>
      </c>
      <c r="G47" s="14">
        <v>0</v>
      </c>
      <c r="H47" s="12">
        <f t="shared" si="0"/>
        <v>0</v>
      </c>
    </row>
    <row r="48" spans="1:8" ht="12.75">
      <c r="A48" s="2"/>
      <c r="B48" s="11" t="s">
        <v>30</v>
      </c>
      <c r="C48" s="14">
        <v>21.53</v>
      </c>
      <c r="D48" s="39">
        <f t="shared" si="1"/>
        <v>9.844130785655826</v>
      </c>
      <c r="E48" s="19"/>
      <c r="F48" s="15"/>
      <c r="G48" s="14"/>
      <c r="H48" s="12"/>
    </row>
    <row r="49" spans="1:8" ht="12.75" customHeight="1">
      <c r="A49" s="2"/>
      <c r="B49" s="11" t="s">
        <v>31</v>
      </c>
      <c r="C49" s="14">
        <v>71.62</v>
      </c>
      <c r="D49" s="39">
        <f t="shared" si="1"/>
        <v>32.746709097476554</v>
      </c>
      <c r="E49" s="44" t="s">
        <v>76</v>
      </c>
      <c r="F49" s="45"/>
      <c r="G49" s="14">
        <f>SUM(G50)</f>
        <v>104.41</v>
      </c>
      <c r="H49" s="12">
        <f t="shared" si="0"/>
        <v>47.73923341060495</v>
      </c>
    </row>
    <row r="50" spans="1:8" ht="12.75" customHeight="1">
      <c r="A50" s="2"/>
      <c r="B50" s="11" t="s">
        <v>32</v>
      </c>
      <c r="C50" s="14">
        <v>11.33</v>
      </c>
      <c r="D50" s="39">
        <f t="shared" si="1"/>
        <v>5.180399526311217</v>
      </c>
      <c r="E50" s="35"/>
      <c r="F50" s="36" t="s">
        <v>77</v>
      </c>
      <c r="G50" s="37">
        <v>104.41</v>
      </c>
      <c r="H50" s="37">
        <f t="shared" si="0"/>
        <v>47.73923341060495</v>
      </c>
    </row>
    <row r="51" spans="1:7" ht="12.75">
      <c r="A51" s="2"/>
      <c r="B51" s="11"/>
      <c r="C51" s="14"/>
      <c r="D51" s="39"/>
      <c r="F51" s="3"/>
      <c r="G51" s="4"/>
    </row>
    <row r="52" spans="1:8" ht="12.75">
      <c r="A52" s="2"/>
      <c r="B52" s="11" t="s">
        <v>33</v>
      </c>
      <c r="C52" s="14">
        <v>20.46</v>
      </c>
      <c r="D52" s="39">
        <f t="shared" si="1"/>
        <v>9.35489623197948</v>
      </c>
      <c r="E52" s="34"/>
      <c r="F52" s="15"/>
      <c r="G52" s="12"/>
      <c r="H52" s="12"/>
    </row>
    <row r="53" spans="1:8" s="30" customFormat="1" ht="18" customHeight="1">
      <c r="A53" s="25"/>
      <c r="B53" s="26" t="s">
        <v>34</v>
      </c>
      <c r="C53" s="28">
        <v>27.53</v>
      </c>
      <c r="D53" s="40">
        <f t="shared" si="1"/>
        <v>12.587502114682067</v>
      </c>
      <c r="E53" s="25"/>
      <c r="F53" s="29"/>
      <c r="G53" s="28"/>
      <c r="H53" s="28"/>
    </row>
    <row r="54" ht="17.25" customHeight="1">
      <c r="A54" s="32" t="s">
        <v>84</v>
      </c>
    </row>
    <row r="55" ht="12.75">
      <c r="A55" s="5" t="s">
        <v>88</v>
      </c>
    </row>
    <row r="56" ht="12.75">
      <c r="A56" s="5" t="s">
        <v>83</v>
      </c>
    </row>
    <row r="57" ht="12.75">
      <c r="A57" s="5" t="s">
        <v>85</v>
      </c>
    </row>
    <row r="58" ht="12.75">
      <c r="A58" s="5"/>
    </row>
    <row r="60" ht="12.75">
      <c r="A60" s="5" t="s">
        <v>81</v>
      </c>
    </row>
  </sheetData>
  <sheetProtection password="C732" sheet="1" objects="1" scenarios="1"/>
  <mergeCells count="13">
    <mergeCell ref="A38:B38"/>
    <mergeCell ref="E3:F3"/>
    <mergeCell ref="E21:F21"/>
    <mergeCell ref="A1:H1"/>
    <mergeCell ref="A3:B3"/>
    <mergeCell ref="A4:B4"/>
    <mergeCell ref="A6:B6"/>
    <mergeCell ref="E49:F49"/>
    <mergeCell ref="E23:F23"/>
    <mergeCell ref="E29:F29"/>
    <mergeCell ref="E31:F31"/>
    <mergeCell ref="E37:F37"/>
    <mergeCell ref="E41:F41"/>
  </mergeCells>
  <printOptions/>
  <pageMargins left="0.59" right="0.58" top="0.54" bottom="0.5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2003-12-22T02:46:53Z</cp:lastPrinted>
  <dcterms:created xsi:type="dcterms:W3CDTF">2001-05-29T02:40:54Z</dcterms:created>
  <dcterms:modified xsi:type="dcterms:W3CDTF">2006-03-09T02:30:32Z</dcterms:modified>
  <cp:category/>
  <cp:version/>
  <cp:contentType/>
  <cp:contentStatus/>
</cp:coreProperties>
</file>