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tabRatio="630" activeTab="0"/>
  </bookViews>
  <sheets>
    <sheet name="9-12" sheetId="1" r:id="rId1"/>
  </sheets>
  <definedNames>
    <definedName name="_xlnm.Print_Area" localSheetId="0">'9-12'!$A$1:$F$26</definedName>
  </definedNames>
  <calcPr fullCalcOnLoad="1"/>
</workbook>
</file>

<file path=xl/sharedStrings.xml><?xml version="1.0" encoding="utf-8"?>
<sst xmlns="http://schemas.openxmlformats.org/spreadsheetml/2006/main" count="49" uniqueCount="37">
  <si>
    <t>(1)　歳入</t>
  </si>
  <si>
    <t>（単位　円）</t>
  </si>
  <si>
    <t>科目</t>
  </si>
  <si>
    <t>予算現額</t>
  </si>
  <si>
    <t>差　　額</t>
  </si>
  <si>
    <t>当初予算額(1)</t>
  </si>
  <si>
    <t>総額</t>
  </si>
  <si>
    <t>繰越金</t>
  </si>
  <si>
    <t>諸収入</t>
  </si>
  <si>
    <t>(2)　歳出</t>
  </si>
  <si>
    <t>支出済額</t>
  </si>
  <si>
    <t>総務費</t>
  </si>
  <si>
    <t>総務管理費</t>
  </si>
  <si>
    <t>保険給付費</t>
  </si>
  <si>
    <t>諸支出金</t>
  </si>
  <si>
    <t>予備費</t>
  </si>
  <si>
    <t>葬祭費</t>
  </si>
  <si>
    <t>広域連合納付金</t>
  </si>
  <si>
    <t>保健事業費</t>
  </si>
  <si>
    <t>償還金及び還付金</t>
  </si>
  <si>
    <t>繰出金</t>
  </si>
  <si>
    <t>資料：会計管理室会計課「杉並区各会計歳入歳出決算書」、(1)政策経営部財政課「杉並区予算・同説明書」</t>
  </si>
  <si>
    <t>9-12 後期高齢者医療事業会計平成24年度決算額及び平成25年度当初予算額</t>
  </si>
  <si>
    <t>平    成    2   4 　 年    度</t>
  </si>
  <si>
    <t>平 成 2 5 年 度</t>
  </si>
  <si>
    <t>収入済額</t>
  </si>
  <si>
    <t>後期高齢者医療保険料</t>
  </si>
  <si>
    <t>使用料及び手数料</t>
  </si>
  <si>
    <t>手数料</t>
  </si>
  <si>
    <t>繰入金</t>
  </si>
  <si>
    <t>一般会計繰入金</t>
  </si>
  <si>
    <t>延滞金及び過料</t>
  </si>
  <si>
    <t>償還金及び還付加算金</t>
  </si>
  <si>
    <t>預金利子</t>
  </si>
  <si>
    <t>受託事業収入</t>
  </si>
  <si>
    <t>雑入</t>
  </si>
  <si>
    <t>平    成    2   4    年  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</si>
</sst>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ゴシック"/>
      <family val="3"/>
    </font>
    <font>
      <b/>
      <sz val="10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4"/>
      <name val="ＭＳ Ｐゴシック"/>
      <family val="3"/>
    </font>
    <font>
      <b/>
      <sz val="10"/>
      <name val="ＭＳ Ｐ明朝"/>
      <family val="1"/>
    </font>
    <font>
      <sz val="10.5"/>
      <color indexed="14"/>
      <name val="ＭＳ ゴシック"/>
      <family val="3"/>
    </font>
    <font>
      <b/>
      <i/>
      <sz val="14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83" fontId="11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 quotePrefix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182" fontId="11" fillId="0" borderId="0" xfId="0" applyNumberFormat="1" applyFont="1" applyAlignment="1">
      <alignment horizontal="right" vertical="center"/>
    </xf>
    <xf numFmtId="183" fontId="32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1" fontId="11" fillId="0" borderId="0" xfId="0" applyNumberFormat="1" applyFont="1" applyAlignment="1">
      <alignment horizontal="distributed" vertical="center"/>
    </xf>
    <xf numFmtId="183" fontId="32" fillId="0" borderId="0" xfId="0" applyNumberFormat="1" applyFont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distributed" vertical="center"/>
    </xf>
    <xf numFmtId="182" fontId="3" fillId="0" borderId="12" xfId="0" applyNumberFormat="1" applyFont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183" fontId="3" fillId="0" borderId="12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82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distributed"/>
    </xf>
    <xf numFmtId="0" fontId="11" fillId="0" borderId="16" xfId="0" applyFont="1" applyFill="1" applyBorder="1" applyAlignment="1">
      <alignment horizontal="distributed"/>
    </xf>
    <xf numFmtId="182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82" fontId="1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16" xfId="0" applyFont="1" applyFill="1" applyBorder="1" applyAlignment="1">
      <alignment horizontal="distributed" vertical="top"/>
    </xf>
    <xf numFmtId="18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182" fontId="3" fillId="0" borderId="0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/>
    </xf>
    <xf numFmtId="0" fontId="11" fillId="0" borderId="22" xfId="0" applyFont="1" applyFill="1" applyBorder="1" applyAlignment="1">
      <alignment horizontal="distributed"/>
    </xf>
    <xf numFmtId="0" fontId="0" fillId="0" borderId="16" xfId="0" applyBorder="1" applyAlignment="1">
      <alignment horizontal="distributed" vertical="center"/>
    </xf>
    <xf numFmtId="0" fontId="34" fillId="0" borderId="0" xfId="0" applyFont="1" applyFill="1" applyAlignment="1">
      <alignment vertical="center"/>
    </xf>
    <xf numFmtId="56" fontId="3" fillId="0" borderId="0" xfId="0" applyNumberFormat="1" applyFont="1" applyFill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83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distributed" vertical="center"/>
    </xf>
    <xf numFmtId="0" fontId="3" fillId="0" borderId="13" xfId="0" applyFont="1" applyFill="1" applyBorder="1" applyAlignment="1">
      <alignment horizontal="distributed" vertical="top"/>
    </xf>
    <xf numFmtId="182" fontId="3" fillId="0" borderId="1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12" fillId="0" borderId="0" xfId="0" applyFont="1" applyFill="1" applyBorder="1" applyAlignment="1">
      <alignment horizontal="distributed" vertical="top"/>
    </xf>
    <xf numFmtId="0" fontId="12" fillId="0" borderId="0" xfId="0" applyFont="1" applyFill="1" applyBorder="1" applyAlignment="1">
      <alignment horizontal="right" vertical="top"/>
    </xf>
    <xf numFmtId="183" fontId="12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52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3.75390625" style="12" bestFit="1" customWidth="1"/>
    <col min="2" max="2" width="21.875" style="12" bestFit="1" customWidth="1"/>
    <col min="3" max="6" width="15.875" style="12" customWidth="1"/>
    <col min="7" max="7" width="3.125" style="12" customWidth="1"/>
    <col min="8" max="8" width="11.625" style="11" bestFit="1" customWidth="1"/>
    <col min="9" max="16384" width="9.00390625" style="11" customWidth="1"/>
  </cols>
  <sheetData>
    <row r="1" spans="1:11" s="4" customFormat="1" ht="17.25">
      <c r="A1" s="35" t="s">
        <v>22</v>
      </c>
      <c r="B1" s="35"/>
      <c r="C1" s="35"/>
      <c r="D1" s="35"/>
      <c r="E1" s="35"/>
      <c r="F1" s="35"/>
      <c r="G1" s="3"/>
      <c r="H1" s="18"/>
      <c r="J1" s="19"/>
      <c r="K1" s="19"/>
    </row>
    <row r="2" spans="1:7" s="4" customFormat="1" ht="17.25">
      <c r="A2" s="37" t="s">
        <v>0</v>
      </c>
      <c r="B2" s="38"/>
      <c r="C2" s="38"/>
      <c r="D2" s="38"/>
      <c r="E2" s="76"/>
      <c r="F2" s="41"/>
      <c r="G2" s="5"/>
    </row>
    <row r="3" spans="1:7" s="4" customFormat="1" ht="15.75" customHeight="1" thickBot="1">
      <c r="A3" s="40" t="s">
        <v>1</v>
      </c>
      <c r="B3" s="38"/>
      <c r="C3" s="38"/>
      <c r="D3" s="38"/>
      <c r="E3" s="38"/>
      <c r="F3" s="77"/>
      <c r="G3" s="5"/>
    </row>
    <row r="4" spans="1:8" s="1" customFormat="1" ht="17.25" customHeight="1" thickTop="1">
      <c r="A4" s="78" t="s">
        <v>2</v>
      </c>
      <c r="B4" s="79"/>
      <c r="C4" s="70" t="s">
        <v>23</v>
      </c>
      <c r="D4" s="71"/>
      <c r="E4" s="72"/>
      <c r="F4" s="13" t="s">
        <v>24</v>
      </c>
      <c r="G4" s="20"/>
      <c r="H4" s="2"/>
    </row>
    <row r="5" spans="1:8" s="1" customFormat="1" ht="17.25" customHeight="1">
      <c r="A5" s="80"/>
      <c r="B5" s="81"/>
      <c r="C5" s="43" t="s">
        <v>3</v>
      </c>
      <c r="D5" s="82" t="s">
        <v>25</v>
      </c>
      <c r="E5" s="82" t="s">
        <v>4</v>
      </c>
      <c r="F5" s="14" t="s">
        <v>5</v>
      </c>
      <c r="G5" s="21"/>
      <c r="H5" s="2"/>
    </row>
    <row r="6" spans="1:8" s="7" customFormat="1" ht="15" customHeight="1">
      <c r="A6" s="73" t="s">
        <v>6</v>
      </c>
      <c r="B6" s="74"/>
      <c r="C6" s="24">
        <f>SUM(C8,C11,C14,C17,C20)</f>
        <v>11955307000</v>
      </c>
      <c r="D6" s="24">
        <f>SUM(D8,D11,D14,D17,D20)</f>
        <v>11804438701</v>
      </c>
      <c r="E6" s="15">
        <f>SUM(E8,E11,E14,E17,E20)</f>
        <v>-150868299</v>
      </c>
      <c r="F6" s="48">
        <f>SUM(F8,F11,F14,F17,F20)</f>
        <v>12037799000</v>
      </c>
      <c r="G6" s="22"/>
      <c r="H6" s="6"/>
    </row>
    <row r="7" spans="1:8" s="7" customFormat="1" ht="15" customHeight="1">
      <c r="A7" s="46"/>
      <c r="B7" s="47"/>
      <c r="C7" s="48"/>
      <c r="D7" s="48"/>
      <c r="E7" s="83"/>
      <c r="F7" s="84"/>
      <c r="G7" s="22"/>
      <c r="H7" s="23"/>
    </row>
    <row r="8" spans="1:8" s="9" customFormat="1" ht="15" customHeight="1">
      <c r="A8" s="85" t="s">
        <v>26</v>
      </c>
      <c r="B8" s="65"/>
      <c r="C8" s="24">
        <v>6445143000</v>
      </c>
      <c r="D8" s="24">
        <f>SUM(D9)</f>
        <v>6319240100</v>
      </c>
      <c r="E8" s="15">
        <f>SUM(E9)</f>
        <v>-125902900</v>
      </c>
      <c r="F8" s="48">
        <f>SUM(F9)</f>
        <v>6525015000</v>
      </c>
      <c r="G8" s="25"/>
      <c r="H8" s="8"/>
    </row>
    <row r="9" spans="1:9" s="1" customFormat="1" ht="15" customHeight="1">
      <c r="A9" s="86"/>
      <c r="B9" s="52" t="s">
        <v>26</v>
      </c>
      <c r="C9" s="26">
        <v>6445143000</v>
      </c>
      <c r="D9" s="26">
        <v>6319240100</v>
      </c>
      <c r="E9" s="16">
        <v>-125902900</v>
      </c>
      <c r="F9" s="87">
        <v>6525015000</v>
      </c>
      <c r="G9" s="27"/>
      <c r="H9" s="28"/>
      <c r="I9" s="10"/>
    </row>
    <row r="10" spans="1:8" s="1" customFormat="1" ht="15" customHeight="1">
      <c r="A10" s="86"/>
      <c r="B10" s="52"/>
      <c r="C10" s="48"/>
      <c r="D10" s="48"/>
      <c r="E10" s="15"/>
      <c r="F10" s="87"/>
      <c r="G10" s="27"/>
      <c r="H10" s="2"/>
    </row>
    <row r="11" spans="1:8" s="9" customFormat="1" ht="15" customHeight="1">
      <c r="A11" s="85" t="s">
        <v>27</v>
      </c>
      <c r="B11" s="65"/>
      <c r="C11" s="24">
        <v>2000</v>
      </c>
      <c r="D11" s="24">
        <f>SUM(D12)</f>
        <v>9600</v>
      </c>
      <c r="E11" s="15">
        <f>SUM(E12)</f>
        <v>7600</v>
      </c>
      <c r="F11" s="24">
        <f>SUM(F12)</f>
        <v>2000</v>
      </c>
      <c r="G11" s="30"/>
      <c r="H11" s="8"/>
    </row>
    <row r="12" spans="1:8" s="1" customFormat="1" ht="15" customHeight="1">
      <c r="A12" s="86"/>
      <c r="B12" s="52" t="s">
        <v>28</v>
      </c>
      <c r="C12" s="26">
        <v>2000</v>
      </c>
      <c r="D12" s="26">
        <v>9600</v>
      </c>
      <c r="E12" s="16">
        <v>7600</v>
      </c>
      <c r="F12" s="87">
        <v>2000</v>
      </c>
      <c r="G12" s="27"/>
      <c r="H12" s="2"/>
    </row>
    <row r="13" spans="1:8" s="1" customFormat="1" ht="15" customHeight="1">
      <c r="A13" s="86"/>
      <c r="B13" s="52"/>
      <c r="C13" s="48"/>
      <c r="D13" s="48"/>
      <c r="E13" s="15"/>
      <c r="F13" s="87"/>
      <c r="G13" s="27"/>
      <c r="H13" s="2"/>
    </row>
    <row r="14" spans="1:8" s="9" customFormat="1" ht="15" customHeight="1">
      <c r="A14" s="85" t="s">
        <v>29</v>
      </c>
      <c r="B14" s="65"/>
      <c r="C14" s="24">
        <v>4944758000</v>
      </c>
      <c r="D14" s="24">
        <f>SUM(D15)</f>
        <v>4938682835</v>
      </c>
      <c r="E14" s="15">
        <f>SUM(E15)</f>
        <v>-6075165</v>
      </c>
      <c r="F14" s="24">
        <f>SUM(F15)</f>
        <v>5131255000</v>
      </c>
      <c r="G14" s="30"/>
      <c r="H14" s="8"/>
    </row>
    <row r="15" spans="1:8" s="1" customFormat="1" ht="15" customHeight="1">
      <c r="A15" s="86"/>
      <c r="B15" s="52" t="s">
        <v>30</v>
      </c>
      <c r="C15" s="26">
        <v>4944758000</v>
      </c>
      <c r="D15" s="26">
        <v>4938682835</v>
      </c>
      <c r="E15" s="16">
        <v>-6075165</v>
      </c>
      <c r="F15" s="87">
        <v>5131255000</v>
      </c>
      <c r="G15" s="27"/>
      <c r="H15" s="2"/>
    </row>
    <row r="16" spans="1:8" s="1" customFormat="1" ht="15" customHeight="1">
      <c r="A16" s="86"/>
      <c r="B16" s="52"/>
      <c r="C16" s="48"/>
      <c r="D16" s="48"/>
      <c r="E16" s="15"/>
      <c r="F16" s="87"/>
      <c r="G16" s="27"/>
      <c r="H16" s="2"/>
    </row>
    <row r="17" spans="1:8" s="1" customFormat="1" ht="15" customHeight="1">
      <c r="A17" s="85" t="s">
        <v>7</v>
      </c>
      <c r="B17" s="65"/>
      <c r="C17" s="24">
        <f>SUM(C18)</f>
        <v>296168000</v>
      </c>
      <c r="D17" s="88">
        <f>SUM(D18)</f>
        <v>296167475</v>
      </c>
      <c r="E17" s="15">
        <f>SUM(E18)</f>
        <v>-525</v>
      </c>
      <c r="F17" s="50">
        <f>SUM(F18)</f>
        <v>16000000</v>
      </c>
      <c r="G17" s="27"/>
      <c r="H17" s="2"/>
    </row>
    <row r="18" spans="1:8" s="9" customFormat="1" ht="15" customHeight="1">
      <c r="A18" s="86"/>
      <c r="B18" s="52" t="s">
        <v>7</v>
      </c>
      <c r="C18" s="26">
        <v>296168000</v>
      </c>
      <c r="D18" s="26">
        <v>296167475</v>
      </c>
      <c r="E18" s="16">
        <v>-525</v>
      </c>
      <c r="F18" s="87">
        <v>16000000</v>
      </c>
      <c r="G18" s="30"/>
      <c r="H18" s="8"/>
    </row>
    <row r="19" spans="1:8" s="1" customFormat="1" ht="15" customHeight="1">
      <c r="A19" s="86"/>
      <c r="B19" s="52"/>
      <c r="C19" s="48"/>
      <c r="D19" s="48"/>
      <c r="E19" s="15"/>
      <c r="F19" s="87"/>
      <c r="G19" s="27"/>
      <c r="H19" s="2"/>
    </row>
    <row r="20" spans="1:8" s="1" customFormat="1" ht="15" customHeight="1">
      <c r="A20" s="85" t="s">
        <v>8</v>
      </c>
      <c r="B20" s="65"/>
      <c r="C20" s="24">
        <f>SUM(C21:C25)</f>
        <v>269236000</v>
      </c>
      <c r="D20" s="24">
        <f>SUM(D21:D25)</f>
        <v>250338691</v>
      </c>
      <c r="E20" s="15">
        <f>SUM(E21:E25)</f>
        <v>-18897309</v>
      </c>
      <c r="F20" s="24">
        <f>SUM(F21:F25)</f>
        <v>365527000</v>
      </c>
      <c r="G20" s="27"/>
      <c r="H20" s="2"/>
    </row>
    <row r="21" spans="1:8" s="9" customFormat="1" ht="15" customHeight="1">
      <c r="A21" s="86"/>
      <c r="B21" s="52" t="s">
        <v>31</v>
      </c>
      <c r="C21" s="26">
        <v>2000</v>
      </c>
      <c r="D21" s="89">
        <v>0</v>
      </c>
      <c r="E21" s="16">
        <v>-2000</v>
      </c>
      <c r="F21" s="87">
        <v>2000</v>
      </c>
      <c r="G21" s="30"/>
      <c r="H21" s="8"/>
    </row>
    <row r="22" spans="1:8" s="1" customFormat="1" ht="15" customHeight="1">
      <c r="A22" s="86"/>
      <c r="B22" s="52" t="s">
        <v>32</v>
      </c>
      <c r="C22" s="26">
        <v>2002000</v>
      </c>
      <c r="D22" s="88">
        <v>3541300</v>
      </c>
      <c r="E22" s="16">
        <v>1539300</v>
      </c>
      <c r="F22" s="87">
        <v>4000</v>
      </c>
      <c r="G22" s="27"/>
      <c r="H22" s="2"/>
    </row>
    <row r="23" spans="1:8" s="1" customFormat="1" ht="15" customHeight="1">
      <c r="A23" s="86"/>
      <c r="B23" s="52" t="s">
        <v>33</v>
      </c>
      <c r="C23" s="26">
        <v>1000</v>
      </c>
      <c r="D23" s="89">
        <v>0</v>
      </c>
      <c r="E23" s="16">
        <v>-1000</v>
      </c>
      <c r="F23" s="87">
        <v>1000</v>
      </c>
      <c r="G23" s="27"/>
      <c r="H23" s="2"/>
    </row>
    <row r="24" spans="1:8" s="1" customFormat="1" ht="15" customHeight="1">
      <c r="A24" s="86"/>
      <c r="B24" s="52" t="s">
        <v>34</v>
      </c>
      <c r="C24" s="26">
        <v>264896000</v>
      </c>
      <c r="D24" s="26">
        <v>237739330</v>
      </c>
      <c r="E24" s="16">
        <v>-27156670</v>
      </c>
      <c r="F24" s="87">
        <v>363185000</v>
      </c>
      <c r="G24" s="27"/>
      <c r="H24" s="2"/>
    </row>
    <row r="25" spans="1:8" s="1" customFormat="1" ht="15" customHeight="1">
      <c r="A25" s="61"/>
      <c r="B25" s="90" t="s">
        <v>35</v>
      </c>
      <c r="C25" s="34">
        <v>2335000</v>
      </c>
      <c r="D25" s="34">
        <v>9058061</v>
      </c>
      <c r="E25" s="36">
        <v>6723061</v>
      </c>
      <c r="F25" s="91">
        <v>2335000</v>
      </c>
      <c r="G25" s="27"/>
      <c r="H25" s="2"/>
    </row>
    <row r="26" spans="1:6" ht="17.25" customHeight="1">
      <c r="A26" s="86"/>
      <c r="B26" s="92"/>
      <c r="C26" s="17"/>
      <c r="D26" s="17"/>
      <c r="E26" s="93"/>
      <c r="F26" s="60"/>
    </row>
    <row r="27" spans="1:6" ht="13.5">
      <c r="A27" s="94"/>
      <c r="B27" s="95"/>
      <c r="C27" s="96"/>
      <c r="D27" s="96"/>
      <c r="E27" s="97"/>
      <c r="F27" s="96"/>
    </row>
    <row r="28" spans="1:6" ht="17.25">
      <c r="A28" s="37" t="s">
        <v>9</v>
      </c>
      <c r="B28" s="38"/>
      <c r="C28" s="38"/>
      <c r="D28" s="38"/>
      <c r="E28" s="38"/>
      <c r="F28" s="39"/>
    </row>
    <row r="29" spans="1:6" ht="14.25" customHeight="1" thickBot="1">
      <c r="A29" s="40" t="s">
        <v>1</v>
      </c>
      <c r="B29" s="38"/>
      <c r="C29" s="38"/>
      <c r="D29" s="38"/>
      <c r="E29" s="38"/>
      <c r="F29" s="41"/>
    </row>
    <row r="30" spans="1:6" ht="14.25" thickTop="1">
      <c r="A30" s="66" t="s">
        <v>2</v>
      </c>
      <c r="B30" s="67"/>
      <c r="C30" s="70" t="s">
        <v>36</v>
      </c>
      <c r="D30" s="71"/>
      <c r="E30" s="72"/>
      <c r="F30" s="13" t="s">
        <v>24</v>
      </c>
    </row>
    <row r="31" spans="1:6" ht="13.5" customHeight="1">
      <c r="A31" s="68"/>
      <c r="B31" s="69"/>
      <c r="C31" s="43" t="s">
        <v>3</v>
      </c>
      <c r="D31" s="43" t="s">
        <v>10</v>
      </c>
      <c r="E31" s="44" t="s">
        <v>4</v>
      </c>
      <c r="F31" s="14" t="s">
        <v>5</v>
      </c>
    </row>
    <row r="32" spans="1:6" ht="13.5">
      <c r="A32" s="73" t="s">
        <v>6</v>
      </c>
      <c r="B32" s="74"/>
      <c r="C32" s="24">
        <f>SUM(C34,C37,C40,C43,C46,C50)</f>
        <v>11955307000</v>
      </c>
      <c r="D32" s="24">
        <f>SUM(D34,D37,D40,D43,D46,D50)</f>
        <v>11512114156</v>
      </c>
      <c r="E32" s="24">
        <f>SUM(E34,E37,E40,E43,E46,E50)</f>
        <v>443192844</v>
      </c>
      <c r="F32" s="45">
        <f>SUM(F34,F37,F40,F43,F46,F50)</f>
        <v>12037799000</v>
      </c>
    </row>
    <row r="33" spans="1:6" ht="13.5" customHeight="1">
      <c r="A33" s="46"/>
      <c r="B33" s="47"/>
      <c r="C33" s="48"/>
      <c r="D33" s="48"/>
      <c r="E33" s="48"/>
      <c r="F33" s="45"/>
    </row>
    <row r="34" spans="1:6" ht="13.5">
      <c r="A34" s="64" t="s">
        <v>11</v>
      </c>
      <c r="B34" s="65"/>
      <c r="C34" s="24">
        <f>SUM(C35)</f>
        <v>92301000</v>
      </c>
      <c r="D34" s="24">
        <f>SUM(D35)</f>
        <v>83924767</v>
      </c>
      <c r="E34" s="24">
        <f>SUM(E35)</f>
        <v>8376233</v>
      </c>
      <c r="F34" s="50">
        <f>SUM(F35)</f>
        <v>65093000</v>
      </c>
    </row>
    <row r="35" spans="1:6" ht="13.5">
      <c r="A35" s="51"/>
      <c r="B35" s="52" t="s">
        <v>12</v>
      </c>
      <c r="C35" s="26">
        <v>92301000</v>
      </c>
      <c r="D35" s="26">
        <v>83924767</v>
      </c>
      <c r="E35" s="26">
        <v>8376233</v>
      </c>
      <c r="F35" s="31">
        <v>65093000</v>
      </c>
    </row>
    <row r="36" spans="1:6" ht="13.5" customHeight="1">
      <c r="A36" s="51"/>
      <c r="B36" s="52"/>
      <c r="C36" s="48"/>
      <c r="D36" s="48"/>
      <c r="E36" s="48"/>
      <c r="F36" s="31"/>
    </row>
    <row r="37" spans="1:6" ht="13.5">
      <c r="A37" s="64" t="s">
        <v>13</v>
      </c>
      <c r="B37" s="75"/>
      <c r="C37" s="24">
        <f>SUM(C38)</f>
        <v>203000000</v>
      </c>
      <c r="D37" s="24">
        <f>SUM(D38)</f>
        <v>192990000</v>
      </c>
      <c r="E37" s="24">
        <f>SUM(E38)</f>
        <v>10010000</v>
      </c>
      <c r="F37" s="50">
        <f>SUM(F38)</f>
        <v>189000000</v>
      </c>
    </row>
    <row r="38" spans="1:6" ht="13.5">
      <c r="A38" s="51"/>
      <c r="B38" s="52" t="s">
        <v>16</v>
      </c>
      <c r="C38" s="26">
        <v>203000000</v>
      </c>
      <c r="D38" s="26">
        <v>192990000</v>
      </c>
      <c r="E38" s="26">
        <v>10010000</v>
      </c>
      <c r="F38" s="31">
        <v>189000000</v>
      </c>
    </row>
    <row r="39" spans="1:6" ht="13.5" customHeight="1">
      <c r="A39" s="51"/>
      <c r="B39" s="52"/>
      <c r="C39" s="48"/>
      <c r="D39" s="48"/>
      <c r="E39" s="48"/>
      <c r="F39" s="31"/>
    </row>
    <row r="40" spans="1:6" ht="13.5">
      <c r="A40" s="64" t="s">
        <v>17</v>
      </c>
      <c r="B40" s="65"/>
      <c r="C40" s="24">
        <f>SUM(C41)</f>
        <v>10945300000</v>
      </c>
      <c r="D40" s="24">
        <f>SUM(D41)</f>
        <v>10650503051</v>
      </c>
      <c r="E40" s="24">
        <f>SUM(E41)</f>
        <v>294796949</v>
      </c>
      <c r="F40" s="50">
        <f>SUM(F41)</f>
        <v>11178645000</v>
      </c>
    </row>
    <row r="41" spans="1:6" ht="13.5">
      <c r="A41" s="51"/>
      <c r="B41" s="52" t="s">
        <v>17</v>
      </c>
      <c r="C41" s="26">
        <v>10945300000</v>
      </c>
      <c r="D41" s="26">
        <v>10650503051</v>
      </c>
      <c r="E41" s="26">
        <v>294796949</v>
      </c>
      <c r="F41" s="31">
        <v>11178645000</v>
      </c>
    </row>
    <row r="42" spans="1:6" ht="13.5" customHeight="1">
      <c r="A42" s="51"/>
      <c r="B42" s="52"/>
      <c r="C42" s="48"/>
      <c r="D42" s="48"/>
      <c r="E42" s="24"/>
      <c r="F42" s="31"/>
    </row>
    <row r="43" spans="1:6" ht="13.5">
      <c r="A43" s="64" t="s">
        <v>18</v>
      </c>
      <c r="B43" s="65"/>
      <c r="C43" s="24">
        <f>SUM(C44)</f>
        <v>318335000</v>
      </c>
      <c r="D43" s="24">
        <f>SUM(D44)</f>
        <v>291225863</v>
      </c>
      <c r="E43" s="24">
        <f>SUM(E44)</f>
        <v>27109137</v>
      </c>
      <c r="F43" s="50">
        <f>SUM(F44)</f>
        <v>489056000</v>
      </c>
    </row>
    <row r="44" spans="1:6" ht="13.5">
      <c r="A44" s="53"/>
      <c r="B44" s="54" t="s">
        <v>18</v>
      </c>
      <c r="C44" s="26">
        <v>318335000</v>
      </c>
      <c r="D44" s="26">
        <v>291225863</v>
      </c>
      <c r="E44" s="26">
        <v>27109137</v>
      </c>
      <c r="F44" s="31">
        <v>489056000</v>
      </c>
    </row>
    <row r="45" spans="1:6" ht="13.5" customHeight="1">
      <c r="A45" s="53"/>
      <c r="B45" s="52"/>
      <c r="C45" s="55"/>
      <c r="D45" s="55"/>
      <c r="E45" s="56"/>
      <c r="F45" s="41"/>
    </row>
    <row r="46" spans="1:6" ht="13.5">
      <c r="A46" s="64" t="s">
        <v>14</v>
      </c>
      <c r="B46" s="65"/>
      <c r="C46" s="24">
        <f>SUM(C47:C48)</f>
        <v>296371000</v>
      </c>
      <c r="D46" s="24">
        <f>SUM(D47:D48)</f>
        <v>293470475</v>
      </c>
      <c r="E46" s="24">
        <f>SUM(E47:E48)</f>
        <v>2900525</v>
      </c>
      <c r="F46" s="50">
        <f>SUM(F47:F48)</f>
        <v>16005000</v>
      </c>
    </row>
    <row r="47" spans="1:6" ht="13.5">
      <c r="A47" s="49"/>
      <c r="B47" s="52" t="s">
        <v>19</v>
      </c>
      <c r="C47" s="26">
        <v>15053000</v>
      </c>
      <c r="D47" s="26">
        <v>12157400</v>
      </c>
      <c r="E47" s="26">
        <v>2895600</v>
      </c>
      <c r="F47" s="31">
        <v>16003000</v>
      </c>
    </row>
    <row r="48" spans="1:6" ht="13.5">
      <c r="A48" s="49"/>
      <c r="B48" s="52" t="s">
        <v>20</v>
      </c>
      <c r="C48" s="26">
        <v>281318000</v>
      </c>
      <c r="D48" s="26">
        <v>281313075</v>
      </c>
      <c r="E48" s="26">
        <v>4925</v>
      </c>
      <c r="F48" s="31">
        <v>2000</v>
      </c>
    </row>
    <row r="49" spans="1:6" ht="13.5" customHeight="1">
      <c r="A49" s="51"/>
      <c r="B49" s="57"/>
      <c r="C49" s="58"/>
      <c r="D49" s="59"/>
      <c r="E49" s="24"/>
      <c r="F49" s="60"/>
    </row>
    <row r="50" spans="1:6" ht="13.5">
      <c r="A50" s="64" t="s">
        <v>15</v>
      </c>
      <c r="B50" s="65"/>
      <c r="C50" s="24">
        <f>SUM(C51)</f>
        <v>100000000</v>
      </c>
      <c r="D50" s="29">
        <f>SUM(D51)</f>
        <v>0</v>
      </c>
      <c r="E50" s="24">
        <f>SUM(E51)</f>
        <v>100000000</v>
      </c>
      <c r="F50" s="48">
        <f>SUM(F51)</f>
        <v>100000000</v>
      </c>
    </row>
    <row r="51" spans="1:6" ht="13.5">
      <c r="A51" s="61"/>
      <c r="B51" s="42" t="s">
        <v>15</v>
      </c>
      <c r="C51" s="32">
        <v>100000000</v>
      </c>
      <c r="D51" s="33">
        <v>0</v>
      </c>
      <c r="E51" s="34">
        <v>100000000</v>
      </c>
      <c r="F51" s="62">
        <v>100000000</v>
      </c>
    </row>
    <row r="52" ht="13.5">
      <c r="A52" s="63" t="s">
        <v>21</v>
      </c>
    </row>
  </sheetData>
  <sheetProtection password="C732" sheet="1"/>
  <mergeCells count="17">
    <mergeCell ref="A46:B46"/>
    <mergeCell ref="A50:B50"/>
    <mergeCell ref="C30:E30"/>
    <mergeCell ref="A32:B32"/>
    <mergeCell ref="A34:B34"/>
    <mergeCell ref="A37:B37"/>
    <mergeCell ref="A40:B40"/>
    <mergeCell ref="A43:B43"/>
    <mergeCell ref="A20:B20"/>
    <mergeCell ref="A4:B5"/>
    <mergeCell ref="C4:E4"/>
    <mergeCell ref="A6:B6"/>
    <mergeCell ref="A11:B11"/>
    <mergeCell ref="A8:B8"/>
    <mergeCell ref="A14:B14"/>
    <mergeCell ref="A17:B17"/>
    <mergeCell ref="A30:B31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2005-01-12T02:25:43Z</cp:lastPrinted>
  <dcterms:created xsi:type="dcterms:W3CDTF">2001-07-09T00:00:16Z</dcterms:created>
  <dcterms:modified xsi:type="dcterms:W3CDTF">2014-01-28T07:24:51Z</dcterms:modified>
  <cp:category/>
  <cp:version/>
  <cp:contentType/>
  <cp:contentStatus/>
</cp:coreProperties>
</file>