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490" tabRatio="630" activeTab="2"/>
  </bookViews>
  <sheets>
    <sheet name="9-9(1)" sheetId="1" r:id="rId1"/>
    <sheet name="9-9(2)" sheetId="2" r:id="rId2"/>
    <sheet name="9-9(1)訂正版" sheetId="3" r:id="rId3"/>
  </sheets>
  <definedNames>
    <definedName name="_xlnm.Print_Area" localSheetId="0">'9-9(1)'!$A$1:$F$44</definedName>
    <definedName name="_xlnm.Print_Area" localSheetId="2">'9-9(1)訂正版'!$A$1:$F$44</definedName>
  </definedNames>
  <calcPr fullCalcOnLoad="1"/>
</workbook>
</file>

<file path=xl/sharedStrings.xml><?xml version="1.0" encoding="utf-8"?>
<sst xmlns="http://schemas.openxmlformats.org/spreadsheetml/2006/main" count="115" uniqueCount="65">
  <si>
    <t>一部負担金</t>
  </si>
  <si>
    <t>共同事業交付金</t>
  </si>
  <si>
    <t>(1)　歳入</t>
  </si>
  <si>
    <t>（単位　円）</t>
  </si>
  <si>
    <t>老人保健拠出金</t>
  </si>
  <si>
    <t>介護納付金</t>
  </si>
  <si>
    <t>共同事業拠出金</t>
  </si>
  <si>
    <t>保健事業費</t>
  </si>
  <si>
    <t>(2)　歳出</t>
  </si>
  <si>
    <t>9-10　国民健康保険事業会計平成24年度決算額及び平成25年度当初予算額　</t>
  </si>
  <si>
    <t>科目</t>
  </si>
  <si>
    <t>平    成    2    4   年    度</t>
  </si>
  <si>
    <t>平 成 2 5 年 度</t>
  </si>
  <si>
    <t>予算現額</t>
  </si>
  <si>
    <t>収入済額</t>
  </si>
  <si>
    <t>差　　額</t>
  </si>
  <si>
    <t>当初予算額(1)</t>
  </si>
  <si>
    <t>総額</t>
  </si>
  <si>
    <t>国民健康保険料</t>
  </si>
  <si>
    <t>一部負担金</t>
  </si>
  <si>
    <t>使用料及び手数料</t>
  </si>
  <si>
    <t>手数料</t>
  </si>
  <si>
    <t>国庫支出金</t>
  </si>
  <si>
    <t>国庫負担金</t>
  </si>
  <si>
    <t>国庫補助金</t>
  </si>
  <si>
    <t>療養給付費等交付金</t>
  </si>
  <si>
    <t>療養給付費等交付金</t>
  </si>
  <si>
    <t>前期高齢者交付金</t>
  </si>
  <si>
    <t>都支出金</t>
  </si>
  <si>
    <t>都負担金</t>
  </si>
  <si>
    <t>都補助金</t>
  </si>
  <si>
    <t>共同事業交付金</t>
  </si>
  <si>
    <t>繰入金</t>
  </si>
  <si>
    <t>一般会計繰入金</t>
  </si>
  <si>
    <t>繰越金</t>
  </si>
  <si>
    <t>諸収入</t>
  </si>
  <si>
    <t>延滞金、加算金及び過料</t>
  </si>
  <si>
    <t>預金利子</t>
  </si>
  <si>
    <t>雑入</t>
  </si>
  <si>
    <t>資料：会計管理室会計課「杉並区各会計歳入歳出決算書」、(1)政策経営部財政課「杉並区予算・同説明書」</t>
  </si>
  <si>
    <t>平    成    2   4    年    度</t>
  </si>
  <si>
    <t>予算現額</t>
  </si>
  <si>
    <t>支出済額</t>
  </si>
  <si>
    <t>総務費</t>
  </si>
  <si>
    <t>総務管理費</t>
  </si>
  <si>
    <t>保険給付費</t>
  </si>
  <si>
    <t>療養諸費</t>
  </si>
  <si>
    <t>高額療養費</t>
  </si>
  <si>
    <t>移送費</t>
  </si>
  <si>
    <t>出産育児諸費</t>
  </si>
  <si>
    <t>葬祭費</t>
  </si>
  <si>
    <t>結核・精神医療給付金</t>
  </si>
  <si>
    <t>老人保健拠出金</t>
  </si>
  <si>
    <t>前期高齢者納付金</t>
  </si>
  <si>
    <t>後期高齢者支援金</t>
  </si>
  <si>
    <t>介護納付金</t>
  </si>
  <si>
    <t>共同事業拠出金</t>
  </si>
  <si>
    <t>保健事業費</t>
  </si>
  <si>
    <t>特定健康診査等事業費</t>
  </si>
  <si>
    <t>諸支出金</t>
  </si>
  <si>
    <t>償還金及び還付金</t>
  </si>
  <si>
    <t>公債費</t>
  </si>
  <si>
    <t>延滞金</t>
  </si>
  <si>
    <t>予備費</t>
  </si>
  <si>
    <r>
      <t>9-10　国民健康保険事業会計平成24年度決算額及び平成25年度当初予算額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</si>
</sst>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  <numFmt numFmtId="194" formatCode="#,##0;&quot;△ &quot;#,##0"/>
    <numFmt numFmtId="195" formatCode="0;&quot;△ &quot;0"/>
    <numFmt numFmtId="196" formatCode="0.0;&quot;-&quot;\ 0.0"/>
    <numFmt numFmtId="197" formatCode="0;&quot;-&quot;\ 0"/>
    <numFmt numFmtId="198" formatCode="0.00_);[Red]\(0.00\)"/>
  </numFmts>
  <fonts count="3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0.5"/>
      <name val="ＭＳ Ｐ明朝"/>
      <family val="1"/>
    </font>
    <font>
      <sz val="10.5"/>
      <name val="ＭＳ 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.5"/>
      <color indexed="57"/>
      <name val="ＭＳ 明朝"/>
      <family val="1"/>
    </font>
    <font>
      <sz val="10.5"/>
      <color indexed="57"/>
      <name val="ＭＳ ゴシック"/>
      <family val="3"/>
    </font>
    <font>
      <b/>
      <sz val="14"/>
      <name val="ＭＳ ゴシック"/>
      <family val="3"/>
    </font>
    <font>
      <b/>
      <sz val="13.5"/>
      <name val="ＭＳ Ｐ明朝"/>
      <family val="1"/>
    </font>
    <font>
      <b/>
      <sz val="13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8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9" fillId="0" borderId="0" xfId="0" applyFont="1" applyAlignment="1" quotePrefix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3" fontId="12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183" fontId="5" fillId="0" borderId="0" xfId="0" applyNumberFormat="1" applyFont="1" applyAlignment="1">
      <alignment horizontal="right" vertical="center"/>
    </xf>
    <xf numFmtId="187" fontId="5" fillId="0" borderId="0" xfId="0" applyNumberFormat="1" applyFont="1" applyAlignment="1">
      <alignment horizontal="right" vertical="center"/>
    </xf>
    <xf numFmtId="191" fontId="5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86" fontId="5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183" fontId="5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183" fontId="12" fillId="0" borderId="0" xfId="0" applyNumberFormat="1" applyFont="1" applyFill="1" applyAlignment="1">
      <alignment horizontal="right" vertical="center"/>
    </xf>
    <xf numFmtId="183" fontId="12" fillId="0" borderId="0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182" fontId="12" fillId="0" borderId="0" xfId="0" applyNumberFormat="1" applyFont="1" applyFill="1" applyAlignment="1">
      <alignment horizontal="right" vertical="center"/>
    </xf>
    <xf numFmtId="182" fontId="12" fillId="0" borderId="0" xfId="0" applyNumberFormat="1" applyFont="1" applyAlignment="1">
      <alignment horizontal="right" vertical="center"/>
    </xf>
    <xf numFmtId="182" fontId="12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Alignment="1">
      <alignment horizontal="distributed" vertical="center"/>
    </xf>
    <xf numFmtId="0" fontId="35" fillId="0" borderId="0" xfId="0" applyFont="1" applyAlignment="1">
      <alignment vertical="center"/>
    </xf>
    <xf numFmtId="182" fontId="5" fillId="0" borderId="12" xfId="0" applyNumberFormat="1" applyFont="1" applyFill="1" applyBorder="1" applyAlignment="1">
      <alignment horizontal="right" vertical="center"/>
    </xf>
    <xf numFmtId="182" fontId="5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14" fillId="0" borderId="16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182" fontId="1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182" fontId="5" fillId="0" borderId="18" xfId="0" applyNumberFormat="1" applyFont="1" applyBorder="1" applyAlignment="1">
      <alignment horizontal="right" vertical="center"/>
    </xf>
    <xf numFmtId="41" fontId="5" fillId="0" borderId="12" xfId="0" applyNumberFormat="1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 quotePrefix="1">
      <alignment horizontal="left" vertical="center"/>
    </xf>
    <xf numFmtId="0" fontId="9" fillId="0" borderId="0" xfId="0" applyFont="1" applyAlignment="1">
      <alignment vertical="center"/>
    </xf>
    <xf numFmtId="182" fontId="12" fillId="0" borderId="0" xfId="0" applyNumberFormat="1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46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3.75390625" style="29" customWidth="1"/>
    <col min="2" max="2" width="21.50390625" style="29" customWidth="1"/>
    <col min="3" max="6" width="15.875" style="29" customWidth="1"/>
    <col min="7" max="16384" width="9.00390625" style="5" customWidth="1"/>
  </cols>
  <sheetData>
    <row r="1" spans="1:7" s="4" customFormat="1" ht="17.25">
      <c r="A1" s="12" t="s">
        <v>9</v>
      </c>
      <c r="B1" s="12"/>
      <c r="C1" s="12"/>
      <c r="D1" s="12"/>
      <c r="E1" s="12"/>
      <c r="F1" s="12"/>
      <c r="G1" s="37"/>
    </row>
    <row r="2" spans="1:6" s="4" customFormat="1" ht="17.25">
      <c r="A2" s="13" t="s">
        <v>2</v>
      </c>
      <c r="B2" s="13"/>
      <c r="C2" s="14"/>
      <c r="D2" s="14"/>
      <c r="E2" s="14"/>
      <c r="F2" s="14"/>
    </row>
    <row r="3" spans="1:6" s="1" customFormat="1" ht="17.25" customHeight="1" thickBot="1">
      <c r="A3" s="15" t="s">
        <v>3</v>
      </c>
      <c r="B3" s="15"/>
      <c r="C3" s="15"/>
      <c r="D3" s="15"/>
      <c r="E3" s="15"/>
      <c r="F3" s="15"/>
    </row>
    <row r="4" spans="1:7" s="1" customFormat="1" ht="17.25" customHeight="1" thickTop="1">
      <c r="A4" s="75" t="s">
        <v>10</v>
      </c>
      <c r="B4" s="76"/>
      <c r="C4" s="68" t="s">
        <v>11</v>
      </c>
      <c r="D4" s="69"/>
      <c r="E4" s="70"/>
      <c r="F4" s="30" t="s">
        <v>12</v>
      </c>
      <c r="G4" s="6"/>
    </row>
    <row r="5" spans="1:7" s="1" customFormat="1" ht="17.25" customHeight="1">
      <c r="A5" s="77"/>
      <c r="B5" s="78"/>
      <c r="C5" s="31" t="s">
        <v>13</v>
      </c>
      <c r="D5" s="32" t="s">
        <v>14</v>
      </c>
      <c r="E5" s="32" t="s">
        <v>15</v>
      </c>
      <c r="F5" s="33" t="s">
        <v>16</v>
      </c>
      <c r="G5" s="6"/>
    </row>
    <row r="6" spans="1:8" s="7" customFormat="1" ht="19.5" customHeight="1">
      <c r="A6" s="71" t="s">
        <v>17</v>
      </c>
      <c r="B6" s="72"/>
      <c r="C6" s="34">
        <f>SUM(C8,C11,C14,C17,C21,C24,C27,C31,C34,C37,C40)</f>
        <v>53523884000</v>
      </c>
      <c r="D6" s="34">
        <f>SUM(D8,D11,D14,D17,D21,D24,D27,D31,D34,D37,D40)</f>
        <v>53314164771</v>
      </c>
      <c r="E6" s="34">
        <f>SUM(E8,E11,E14,E17,E21,E24,E27,E31,E34,E37,E40)</f>
        <v>-209719229</v>
      </c>
      <c r="F6" s="35">
        <f>SUM(F8,F11,F14,F17,F21,F24,F27,F31,F34,F37,F40)</f>
        <v>52728688000</v>
      </c>
      <c r="G6" s="9"/>
      <c r="H6" s="38"/>
    </row>
    <row r="7" spans="1:8" s="7" customFormat="1" ht="17.25" customHeight="1">
      <c r="A7" s="17"/>
      <c r="B7" s="18"/>
      <c r="C7" s="39"/>
      <c r="D7" s="40"/>
      <c r="E7" s="16"/>
      <c r="F7" s="41"/>
      <c r="G7" s="9"/>
      <c r="H7" s="42"/>
    </row>
    <row r="8" spans="1:7" s="7" customFormat="1" ht="17.25" customHeight="1">
      <c r="A8" s="73" t="s">
        <v>18</v>
      </c>
      <c r="B8" s="74"/>
      <c r="C8" s="43">
        <v>15061939000</v>
      </c>
      <c r="D8" s="44">
        <v>14964811108</v>
      </c>
      <c r="E8" s="16">
        <f>SUM(E9)</f>
        <v>-97127892</v>
      </c>
      <c r="F8" s="45">
        <f>SUM(F9)</f>
        <v>15931772000</v>
      </c>
      <c r="G8" s="9"/>
    </row>
    <row r="9" spans="1:8" s="1" customFormat="1" ht="17.25" customHeight="1">
      <c r="A9" s="15"/>
      <c r="B9" s="10" t="s">
        <v>18</v>
      </c>
      <c r="C9" s="46">
        <v>15061939000</v>
      </c>
      <c r="D9" s="47">
        <v>149644811108</v>
      </c>
      <c r="E9" s="19">
        <v>-97127892</v>
      </c>
      <c r="F9" s="48">
        <v>15931772000</v>
      </c>
      <c r="G9" s="6"/>
      <c r="H9" s="38"/>
    </row>
    <row r="10" spans="1:7" s="1" customFormat="1" ht="17.25" customHeight="1">
      <c r="A10" s="15"/>
      <c r="B10" s="10"/>
      <c r="C10" s="46"/>
      <c r="D10" s="47"/>
      <c r="E10" s="20"/>
      <c r="F10" s="48"/>
      <c r="G10" s="6"/>
    </row>
    <row r="11" spans="1:7" s="7" customFormat="1" ht="17.25" customHeight="1">
      <c r="A11" s="73" t="s">
        <v>19</v>
      </c>
      <c r="B11" s="74"/>
      <c r="C11" s="43">
        <v>2000</v>
      </c>
      <c r="D11" s="49">
        <v>0</v>
      </c>
      <c r="E11" s="16">
        <f>SUM(E12)</f>
        <v>-2000</v>
      </c>
      <c r="F11" s="45">
        <f>SUM(F12)</f>
        <v>2000</v>
      </c>
      <c r="G11" s="9"/>
    </row>
    <row r="12" spans="1:8" s="1" customFormat="1" ht="17.25" customHeight="1">
      <c r="A12" s="15"/>
      <c r="B12" s="10" t="s">
        <v>0</v>
      </c>
      <c r="C12" s="46">
        <v>2000</v>
      </c>
      <c r="D12" s="49">
        <v>0</v>
      </c>
      <c r="E12" s="19">
        <v>-2000</v>
      </c>
      <c r="F12" s="48">
        <v>2000</v>
      </c>
      <c r="G12" s="6"/>
      <c r="H12" s="38"/>
    </row>
    <row r="13" spans="1:8" s="1" customFormat="1" ht="17.25" customHeight="1">
      <c r="A13" s="15"/>
      <c r="B13" s="10"/>
      <c r="C13" s="46"/>
      <c r="D13" s="47"/>
      <c r="E13" s="21"/>
      <c r="F13" s="48"/>
      <c r="G13" s="6"/>
      <c r="H13" s="38"/>
    </row>
    <row r="14" spans="1:7" s="7" customFormat="1" ht="17.25" customHeight="1">
      <c r="A14" s="73" t="s">
        <v>20</v>
      </c>
      <c r="B14" s="74"/>
      <c r="C14" s="43">
        <v>72000</v>
      </c>
      <c r="D14" s="44">
        <f>SUM(D15)</f>
        <v>59700</v>
      </c>
      <c r="E14" s="16">
        <f>SUM(E15)</f>
        <v>-12300</v>
      </c>
      <c r="F14" s="45">
        <f>F15</f>
        <v>72000</v>
      </c>
      <c r="G14" s="9"/>
    </row>
    <row r="15" spans="1:7" s="23" customFormat="1" ht="17.25" customHeight="1">
      <c r="A15" s="15"/>
      <c r="B15" s="10" t="s">
        <v>21</v>
      </c>
      <c r="C15" s="46">
        <v>72000</v>
      </c>
      <c r="D15" s="47">
        <v>59700</v>
      </c>
      <c r="E15" s="19">
        <v>-12300</v>
      </c>
      <c r="F15" s="48">
        <v>72000</v>
      </c>
      <c r="G15" s="22"/>
    </row>
    <row r="16" spans="1:7" s="23" customFormat="1" ht="17.25" customHeight="1">
      <c r="A16" s="15"/>
      <c r="B16" s="10"/>
      <c r="C16" s="46"/>
      <c r="D16" s="47"/>
      <c r="E16" s="19"/>
      <c r="F16" s="48"/>
      <c r="G16" s="22"/>
    </row>
    <row r="17" spans="1:7" s="7" customFormat="1" ht="17.25" customHeight="1">
      <c r="A17" s="73" t="s">
        <v>22</v>
      </c>
      <c r="B17" s="74"/>
      <c r="C17" s="43">
        <v>10454217000</v>
      </c>
      <c r="D17" s="44">
        <f>SUM(D18:D19)</f>
        <v>11325620010</v>
      </c>
      <c r="E17" s="16">
        <f>SUM(E18:E19)</f>
        <v>871403010</v>
      </c>
      <c r="F17" s="45">
        <f>SUM(F18:F19)</f>
        <v>10125979000</v>
      </c>
      <c r="G17" s="9"/>
    </row>
    <row r="18" spans="1:7" s="1" customFormat="1" ht="17.25" customHeight="1">
      <c r="A18" s="15"/>
      <c r="B18" s="10" t="s">
        <v>23</v>
      </c>
      <c r="C18" s="46">
        <v>10411968000</v>
      </c>
      <c r="D18" s="47">
        <v>10901310006</v>
      </c>
      <c r="E18" s="19">
        <v>489342006</v>
      </c>
      <c r="F18" s="48">
        <v>10077629000</v>
      </c>
      <c r="G18" s="6"/>
    </row>
    <row r="19" spans="1:7" s="1" customFormat="1" ht="17.25" customHeight="1">
      <c r="A19" s="15"/>
      <c r="B19" s="10" t="s">
        <v>24</v>
      </c>
      <c r="C19" s="46">
        <v>42249000</v>
      </c>
      <c r="D19" s="47">
        <v>424310004</v>
      </c>
      <c r="E19" s="19">
        <v>382061004</v>
      </c>
      <c r="F19" s="48">
        <v>48350000</v>
      </c>
      <c r="G19" s="6"/>
    </row>
    <row r="20" spans="1:7" s="1" customFormat="1" ht="17.25" customHeight="1">
      <c r="A20" s="15"/>
      <c r="B20" s="10"/>
      <c r="C20" s="46"/>
      <c r="D20" s="47"/>
      <c r="E20" s="24"/>
      <c r="F20" s="48"/>
      <c r="G20" s="6"/>
    </row>
    <row r="21" spans="1:7" s="7" customFormat="1" ht="17.25" customHeight="1">
      <c r="A21" s="73" t="s">
        <v>25</v>
      </c>
      <c r="B21" s="74"/>
      <c r="C21" s="43">
        <v>1469340000</v>
      </c>
      <c r="D21" s="44">
        <f>SUM(D22)</f>
        <v>1536665043</v>
      </c>
      <c r="E21" s="16">
        <f>SUM(E22)</f>
        <v>67325043</v>
      </c>
      <c r="F21" s="45">
        <f>SUM(F22)</f>
        <v>1677777000</v>
      </c>
      <c r="G21" s="9"/>
    </row>
    <row r="22" spans="1:7" s="1" customFormat="1" ht="17.25" customHeight="1">
      <c r="A22" s="15"/>
      <c r="B22" s="10" t="s">
        <v>26</v>
      </c>
      <c r="C22" s="46">
        <v>1469340000</v>
      </c>
      <c r="D22" s="47">
        <v>1536665043</v>
      </c>
      <c r="E22" s="19">
        <v>67325043</v>
      </c>
      <c r="F22" s="48">
        <v>1677777000</v>
      </c>
      <c r="G22" s="6"/>
    </row>
    <row r="23" spans="1:7" s="1" customFormat="1" ht="17.25" customHeight="1">
      <c r="A23" s="15"/>
      <c r="B23" s="10"/>
      <c r="C23" s="46"/>
      <c r="D23" s="47"/>
      <c r="E23" s="24"/>
      <c r="F23" s="48"/>
      <c r="G23" s="6"/>
    </row>
    <row r="24" spans="1:7" s="1" customFormat="1" ht="17.25" customHeight="1">
      <c r="A24" s="73" t="s">
        <v>27</v>
      </c>
      <c r="B24" s="74"/>
      <c r="C24" s="44">
        <v>8375585000</v>
      </c>
      <c r="D24" s="44">
        <f>SUM(D25)</f>
        <v>8375585059</v>
      </c>
      <c r="E24" s="16">
        <f>SUM(E25)</f>
        <v>59</v>
      </c>
      <c r="F24" s="44">
        <f>SUM(F25)</f>
        <v>8779355000</v>
      </c>
      <c r="G24" s="6"/>
    </row>
    <row r="25" spans="1:7" s="1" customFormat="1" ht="17.25" customHeight="1">
      <c r="A25" s="15"/>
      <c r="B25" s="10" t="s">
        <v>27</v>
      </c>
      <c r="C25" s="47">
        <v>8375585000</v>
      </c>
      <c r="D25" s="47">
        <v>8375585059</v>
      </c>
      <c r="E25" s="19">
        <v>59</v>
      </c>
      <c r="F25" s="48">
        <v>8779355000</v>
      </c>
      <c r="G25" s="6"/>
    </row>
    <row r="26" spans="1:7" s="1" customFormat="1" ht="17.25" customHeight="1">
      <c r="A26" s="15"/>
      <c r="B26" s="10"/>
      <c r="C26" s="46"/>
      <c r="D26" s="47"/>
      <c r="E26" s="24"/>
      <c r="F26" s="48"/>
      <c r="G26" s="6"/>
    </row>
    <row r="27" spans="1:9" s="7" customFormat="1" ht="17.25" customHeight="1">
      <c r="A27" s="73" t="s">
        <v>28</v>
      </c>
      <c r="B27" s="74"/>
      <c r="C27" s="43">
        <v>2366721000</v>
      </c>
      <c r="D27" s="44">
        <f>SUM(D28:D29)</f>
        <v>3202202299</v>
      </c>
      <c r="E27" s="16">
        <f>SUM(E28:E29)</f>
        <v>835481299</v>
      </c>
      <c r="F27" s="45">
        <f>SUM(F28:F29)</f>
        <v>3539284000</v>
      </c>
      <c r="G27" s="9"/>
      <c r="I27" s="50"/>
    </row>
    <row r="28" spans="1:7" s="1" customFormat="1" ht="17.25" customHeight="1">
      <c r="A28" s="15"/>
      <c r="B28" s="10" t="s">
        <v>29</v>
      </c>
      <c r="C28" s="46">
        <v>445088000</v>
      </c>
      <c r="D28" s="47">
        <v>417108451</v>
      </c>
      <c r="E28" s="19">
        <v>-27979549</v>
      </c>
      <c r="F28" s="48">
        <v>391242000</v>
      </c>
      <c r="G28" s="6"/>
    </row>
    <row r="29" spans="1:7" s="1" customFormat="1" ht="17.25" customHeight="1">
      <c r="A29" s="15"/>
      <c r="B29" s="10" t="s">
        <v>30</v>
      </c>
      <c r="C29" s="46">
        <v>1921633000</v>
      </c>
      <c r="D29" s="47">
        <v>2785093848</v>
      </c>
      <c r="E29" s="19">
        <v>863460848</v>
      </c>
      <c r="F29" s="48">
        <v>3148042000</v>
      </c>
      <c r="G29" s="6"/>
    </row>
    <row r="30" spans="1:7" s="1" customFormat="1" ht="17.25" customHeight="1">
      <c r="A30" s="15"/>
      <c r="B30" s="10"/>
      <c r="C30" s="46"/>
      <c r="D30" s="47"/>
      <c r="E30" s="20"/>
      <c r="F30" s="48"/>
      <c r="G30" s="6"/>
    </row>
    <row r="31" spans="1:7" s="7" customFormat="1" ht="17.25" customHeight="1">
      <c r="A31" s="73" t="s">
        <v>31</v>
      </c>
      <c r="B31" s="74"/>
      <c r="C31" s="43">
        <f>SUM(C32)</f>
        <v>5374238000</v>
      </c>
      <c r="D31" s="44">
        <f>SUM(D32)</f>
        <v>5490653537</v>
      </c>
      <c r="E31" s="16">
        <f>SUM(E32)</f>
        <v>116415537</v>
      </c>
      <c r="F31" s="45">
        <f>SUM(F32)</f>
        <v>6042332000</v>
      </c>
      <c r="G31" s="9"/>
    </row>
    <row r="32" spans="1:7" s="1" customFormat="1" ht="17.25" customHeight="1">
      <c r="A32" s="15"/>
      <c r="B32" s="10" t="s">
        <v>1</v>
      </c>
      <c r="C32" s="46">
        <v>5374238000</v>
      </c>
      <c r="D32" s="47">
        <v>5490653537</v>
      </c>
      <c r="E32" s="19">
        <v>116415537</v>
      </c>
      <c r="F32" s="48">
        <v>6042332000</v>
      </c>
      <c r="G32" s="6"/>
    </row>
    <row r="33" spans="1:7" s="1" customFormat="1" ht="17.25" customHeight="1">
      <c r="A33" s="15"/>
      <c r="B33" s="10"/>
      <c r="C33" s="46"/>
      <c r="D33" s="47"/>
      <c r="E33" s="24"/>
      <c r="F33" s="48"/>
      <c r="G33" s="6"/>
    </row>
    <row r="34" spans="1:7" s="7" customFormat="1" ht="17.25" customHeight="1">
      <c r="A34" s="73" t="s">
        <v>32</v>
      </c>
      <c r="B34" s="74"/>
      <c r="C34" s="43">
        <f>SUM(C35)</f>
        <v>8869185000</v>
      </c>
      <c r="D34" s="44">
        <f>SUM(D35)</f>
        <v>6869185416</v>
      </c>
      <c r="E34" s="16">
        <f>SUM(E35)</f>
        <v>-1999999584</v>
      </c>
      <c r="F34" s="45">
        <f>SUM(F35)</f>
        <v>6361350000</v>
      </c>
      <c r="G34" s="9"/>
    </row>
    <row r="35" spans="1:7" s="1" customFormat="1" ht="17.25" customHeight="1">
      <c r="A35" s="15"/>
      <c r="B35" s="10" t="s">
        <v>33</v>
      </c>
      <c r="C35" s="46">
        <v>8869185000</v>
      </c>
      <c r="D35" s="47">
        <v>6869185416</v>
      </c>
      <c r="E35" s="19">
        <v>-1999999584</v>
      </c>
      <c r="F35" s="48">
        <v>6361350000</v>
      </c>
      <c r="G35" s="6"/>
    </row>
    <row r="36" spans="1:7" s="1" customFormat="1" ht="17.25" customHeight="1">
      <c r="A36" s="15"/>
      <c r="B36" s="10"/>
      <c r="C36" s="46"/>
      <c r="D36" s="47"/>
      <c r="E36" s="25"/>
      <c r="F36" s="48"/>
      <c r="G36" s="6"/>
    </row>
    <row r="37" spans="1:7" s="7" customFormat="1" ht="17.25" customHeight="1">
      <c r="A37" s="73" t="s">
        <v>34</v>
      </c>
      <c r="B37" s="74"/>
      <c r="C37" s="43">
        <f>SUM(C38)</f>
        <v>1496958000</v>
      </c>
      <c r="D37" s="44">
        <f>SUM(D38)</f>
        <v>1496957073</v>
      </c>
      <c r="E37" s="16">
        <f>SUM(E38)</f>
        <v>-927</v>
      </c>
      <c r="F37" s="45">
        <f>SUM(F38)</f>
        <v>220001000</v>
      </c>
      <c r="G37" s="9"/>
    </row>
    <row r="38" spans="1:7" s="1" customFormat="1" ht="17.25" customHeight="1">
      <c r="A38" s="15"/>
      <c r="B38" s="10" t="s">
        <v>34</v>
      </c>
      <c r="C38" s="46">
        <v>1496958000</v>
      </c>
      <c r="D38" s="47">
        <v>1496957073</v>
      </c>
      <c r="E38" s="19">
        <v>-927</v>
      </c>
      <c r="F38" s="48">
        <v>220001000</v>
      </c>
      <c r="G38" s="6"/>
    </row>
    <row r="39" spans="1:7" s="1" customFormat="1" ht="17.25" customHeight="1">
      <c r="A39" s="15"/>
      <c r="B39" s="10"/>
      <c r="C39" s="46"/>
      <c r="D39" s="47"/>
      <c r="E39" s="19"/>
      <c r="F39" s="48"/>
      <c r="G39" s="6"/>
    </row>
    <row r="40" spans="1:7" s="7" customFormat="1" ht="17.25" customHeight="1">
      <c r="A40" s="73" t="s">
        <v>35</v>
      </c>
      <c r="B40" s="74"/>
      <c r="C40" s="43">
        <f>SUM(C41:C43)</f>
        <v>55627000</v>
      </c>
      <c r="D40" s="44">
        <f>SUM(D43)</f>
        <v>52425526</v>
      </c>
      <c r="E40" s="16">
        <f>SUM(E41:E43)</f>
        <v>-3201474</v>
      </c>
      <c r="F40" s="45">
        <f>SUM(F41:F43)</f>
        <v>50764000</v>
      </c>
      <c r="G40" s="9"/>
    </row>
    <row r="41" spans="1:7" s="1" customFormat="1" ht="17.25" customHeight="1">
      <c r="A41" s="15"/>
      <c r="B41" s="10" t="s">
        <v>36</v>
      </c>
      <c r="C41" s="46">
        <v>5000</v>
      </c>
      <c r="D41" s="49">
        <v>0</v>
      </c>
      <c r="E41" s="19">
        <v>-5000</v>
      </c>
      <c r="F41" s="48">
        <v>5000</v>
      </c>
      <c r="G41" s="6"/>
    </row>
    <row r="42" spans="1:7" s="1" customFormat="1" ht="17.25" customHeight="1">
      <c r="A42" s="15"/>
      <c r="B42" s="10" t="s">
        <v>37</v>
      </c>
      <c r="C42" s="46">
        <v>1000</v>
      </c>
      <c r="D42" s="49">
        <v>0</v>
      </c>
      <c r="E42" s="19">
        <v>-1000</v>
      </c>
      <c r="F42" s="48">
        <v>1000</v>
      </c>
      <c r="G42" s="6"/>
    </row>
    <row r="43" spans="1:7" s="1" customFormat="1" ht="17.25" customHeight="1">
      <c r="A43" s="26"/>
      <c r="B43" s="11" t="s">
        <v>38</v>
      </c>
      <c r="C43" s="51">
        <v>55621000</v>
      </c>
      <c r="D43" s="52">
        <v>52425526</v>
      </c>
      <c r="E43" s="27">
        <v>-3195474</v>
      </c>
      <c r="F43" s="51">
        <v>50758000</v>
      </c>
      <c r="G43" s="6"/>
    </row>
    <row r="44" spans="1:7" s="3" customFormat="1" ht="17.25" customHeight="1">
      <c r="A44" s="28" t="s">
        <v>39</v>
      </c>
      <c r="B44" s="28"/>
      <c r="C44" s="15"/>
      <c r="D44" s="15"/>
      <c r="E44" s="15"/>
      <c r="F44" s="53"/>
      <c r="G44" s="2"/>
    </row>
    <row r="45" spans="1:7" ht="15" customHeight="1">
      <c r="A45" s="15"/>
      <c r="B45" s="3"/>
      <c r="F45" s="54"/>
      <c r="G45" s="8"/>
    </row>
    <row r="46" spans="2:6" ht="13.5">
      <c r="B46" s="55"/>
      <c r="F46" s="56"/>
    </row>
  </sheetData>
  <sheetProtection password="C732" sheet="1"/>
  <mergeCells count="14">
    <mergeCell ref="A34:B34"/>
    <mergeCell ref="A24:B24"/>
    <mergeCell ref="A37:B37"/>
    <mergeCell ref="A40:B40"/>
    <mergeCell ref="A17:B17"/>
    <mergeCell ref="A27:B27"/>
    <mergeCell ref="A31:B31"/>
    <mergeCell ref="C4:E4"/>
    <mergeCell ref="A6:B6"/>
    <mergeCell ref="A8:B8"/>
    <mergeCell ref="A11:B11"/>
    <mergeCell ref="A14:B14"/>
    <mergeCell ref="A21:B21"/>
    <mergeCell ref="A4:B5"/>
  </mergeCells>
  <printOptions/>
  <pageMargins left="0.787" right="0.787" top="0.984" bottom="0.984" header="0.512" footer="0.51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45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3.75390625" style="5" customWidth="1"/>
    <col min="2" max="2" width="21.50390625" style="5" customWidth="1"/>
    <col min="3" max="4" width="16.00390625" style="5" customWidth="1"/>
    <col min="5" max="5" width="15.625" style="5" customWidth="1"/>
    <col min="6" max="6" width="16.00390625" style="5" customWidth="1"/>
    <col min="7" max="7" width="2.00390625" style="5" customWidth="1"/>
    <col min="8" max="8" width="12.50390625" style="5" customWidth="1"/>
    <col min="9" max="16384" width="9.00390625" style="5" customWidth="1"/>
  </cols>
  <sheetData>
    <row r="1" spans="1:7" ht="17.25">
      <c r="A1" s="65" t="s">
        <v>64</v>
      </c>
      <c r="B1" s="66"/>
      <c r="C1" s="66"/>
      <c r="D1" s="66"/>
      <c r="E1" s="66"/>
      <c r="F1" s="66"/>
      <c r="G1" s="37"/>
    </row>
    <row r="2" spans="1:6" s="4" customFormat="1" ht="17.25">
      <c r="A2" s="13" t="s">
        <v>8</v>
      </c>
      <c r="B2" s="13"/>
      <c r="C2" s="14"/>
      <c r="D2" s="14"/>
      <c r="E2" s="14"/>
      <c r="F2" s="14"/>
    </row>
    <row r="3" spans="1:6" s="1" customFormat="1" ht="15" customHeight="1" thickBot="1">
      <c r="A3" s="15" t="s">
        <v>3</v>
      </c>
      <c r="B3" s="15"/>
      <c r="C3" s="15"/>
      <c r="D3" s="15"/>
      <c r="E3" s="15"/>
      <c r="F3" s="15"/>
    </row>
    <row r="4" spans="1:6" s="1" customFormat="1" ht="16.5" customHeight="1" thickTop="1">
      <c r="A4" s="75" t="s">
        <v>10</v>
      </c>
      <c r="B4" s="76"/>
      <c r="C4" s="68" t="s">
        <v>40</v>
      </c>
      <c r="D4" s="69"/>
      <c r="E4" s="70"/>
      <c r="F4" s="30" t="s">
        <v>12</v>
      </c>
    </row>
    <row r="5" spans="1:6" s="1" customFormat="1" ht="15" customHeight="1">
      <c r="A5" s="77"/>
      <c r="B5" s="78"/>
      <c r="C5" s="57" t="s">
        <v>41</v>
      </c>
      <c r="D5" s="57" t="s">
        <v>42</v>
      </c>
      <c r="E5" s="58" t="s">
        <v>15</v>
      </c>
      <c r="F5" s="33" t="s">
        <v>16</v>
      </c>
    </row>
    <row r="6" spans="1:8" s="7" customFormat="1" ht="19.5" customHeight="1">
      <c r="A6" s="71" t="s">
        <v>17</v>
      </c>
      <c r="B6" s="72"/>
      <c r="C6" s="43">
        <f>SUM(C8,C11,C19,C22,C25,C28,C31,C34,C38,C43)</f>
        <v>53523884000</v>
      </c>
      <c r="D6" s="43">
        <f>SUM(D8,D11,D19,D22,D25,D28,D31,D34,D38,D43)</f>
        <v>51899218227</v>
      </c>
      <c r="E6" s="67">
        <f>SUM(E8,E11,E19,E22,E25,E28,E31,E34,E38,E43)</f>
        <v>1624665773</v>
      </c>
      <c r="F6" s="43">
        <f>SUM(F8,F11,F19,F22,F25,F28,F31,F34,F38,F43)</f>
        <v>52728688000</v>
      </c>
      <c r="H6" s="38"/>
    </row>
    <row r="7" spans="1:8" s="7" customFormat="1" ht="12.75" customHeight="1">
      <c r="A7" s="17"/>
      <c r="B7" s="18"/>
      <c r="C7" s="44"/>
      <c r="D7" s="44"/>
      <c r="E7" s="59"/>
      <c r="F7" s="44"/>
      <c r="H7" s="42"/>
    </row>
    <row r="8" spans="1:8" s="1" customFormat="1" ht="19.5" customHeight="1">
      <c r="A8" s="79" t="s">
        <v>43</v>
      </c>
      <c r="B8" s="74"/>
      <c r="C8" s="44">
        <f>SUM(C9)</f>
        <v>1014200000</v>
      </c>
      <c r="D8" s="44">
        <f>SUM(D9)</f>
        <v>857198854</v>
      </c>
      <c r="E8" s="44">
        <f>SUM(E9)</f>
        <v>157001146</v>
      </c>
      <c r="F8" s="44">
        <f>SUM(F9)</f>
        <v>1075093000</v>
      </c>
      <c r="G8" s="7"/>
      <c r="H8" s="7"/>
    </row>
    <row r="9" spans="1:8" s="1" customFormat="1" ht="19.5" customHeight="1">
      <c r="A9" s="53"/>
      <c r="B9" s="10" t="s">
        <v>44</v>
      </c>
      <c r="C9" s="47">
        <v>1014200000</v>
      </c>
      <c r="D9" s="47">
        <v>857198854</v>
      </c>
      <c r="E9" s="47">
        <v>157001146</v>
      </c>
      <c r="F9" s="47">
        <v>1075093000</v>
      </c>
      <c r="G9" s="7"/>
      <c r="H9" s="38"/>
    </row>
    <row r="10" spans="1:7" s="1" customFormat="1" ht="12.75" customHeight="1">
      <c r="A10" s="53"/>
      <c r="B10" s="10"/>
      <c r="C10" s="47"/>
      <c r="D10" s="47"/>
      <c r="E10" s="47"/>
      <c r="F10" s="47"/>
      <c r="G10" s="7"/>
    </row>
    <row r="11" spans="1:6" s="7" customFormat="1" ht="19.5" customHeight="1">
      <c r="A11" s="79" t="s">
        <v>45</v>
      </c>
      <c r="B11" s="74"/>
      <c r="C11" s="44">
        <f>SUM(C12:C17)</f>
        <v>33800228000</v>
      </c>
      <c r="D11" s="44">
        <f>SUM(D12:D17)</f>
        <v>33189776902</v>
      </c>
      <c r="E11" s="44">
        <f>SUM(E12:E17)</f>
        <v>610451098</v>
      </c>
      <c r="F11" s="44">
        <f>SUM(F12:F17)</f>
        <v>33156751000</v>
      </c>
    </row>
    <row r="12" spans="1:8" s="1" customFormat="1" ht="19.5" customHeight="1">
      <c r="A12" s="60"/>
      <c r="B12" s="10" t="s">
        <v>46</v>
      </c>
      <c r="C12" s="47">
        <v>30106169000</v>
      </c>
      <c r="D12" s="47">
        <v>29652815372</v>
      </c>
      <c r="E12" s="47">
        <v>453353628</v>
      </c>
      <c r="F12" s="47">
        <v>29231747000</v>
      </c>
      <c r="G12" s="7"/>
      <c r="H12" s="38"/>
    </row>
    <row r="13" spans="1:8" s="1" customFormat="1" ht="19.5" customHeight="1">
      <c r="A13" s="60"/>
      <c r="B13" s="10" t="s">
        <v>47</v>
      </c>
      <c r="C13" s="47">
        <v>3315666000</v>
      </c>
      <c r="D13" s="47">
        <v>3183241203</v>
      </c>
      <c r="E13" s="47">
        <v>132424797</v>
      </c>
      <c r="F13" s="47">
        <v>3522996000</v>
      </c>
      <c r="G13" s="7"/>
      <c r="H13" s="38"/>
    </row>
    <row r="14" spans="1:8" s="1" customFormat="1" ht="19.5" customHeight="1">
      <c r="A14" s="60"/>
      <c r="B14" s="10" t="s">
        <v>48</v>
      </c>
      <c r="C14" s="47">
        <v>535000</v>
      </c>
      <c r="D14" s="47">
        <v>484790</v>
      </c>
      <c r="E14" s="47">
        <v>50210</v>
      </c>
      <c r="F14" s="47">
        <v>550000</v>
      </c>
      <c r="G14" s="7"/>
      <c r="H14" s="7"/>
    </row>
    <row r="15" spans="1:8" s="1" customFormat="1" ht="19.5" customHeight="1">
      <c r="A15" s="60"/>
      <c r="B15" s="10" t="s">
        <v>49</v>
      </c>
      <c r="C15" s="47">
        <v>295158000</v>
      </c>
      <c r="D15" s="47">
        <v>277507216</v>
      </c>
      <c r="E15" s="47">
        <v>17650784</v>
      </c>
      <c r="F15" s="47">
        <v>315158000</v>
      </c>
      <c r="G15" s="7"/>
      <c r="H15" s="7"/>
    </row>
    <row r="16" spans="1:8" s="1" customFormat="1" ht="19.5" customHeight="1">
      <c r="A16" s="60"/>
      <c r="B16" s="10" t="s">
        <v>50</v>
      </c>
      <c r="C16" s="47">
        <v>45500000</v>
      </c>
      <c r="D16" s="47">
        <v>40670000</v>
      </c>
      <c r="E16" s="47">
        <v>4830000</v>
      </c>
      <c r="F16" s="47">
        <v>45500000</v>
      </c>
      <c r="G16" s="7"/>
      <c r="H16" s="7"/>
    </row>
    <row r="17" spans="1:8" s="1" customFormat="1" ht="19.5" customHeight="1">
      <c r="A17" s="60"/>
      <c r="B17" s="10" t="s">
        <v>51</v>
      </c>
      <c r="C17" s="47">
        <v>37200000</v>
      </c>
      <c r="D17" s="47">
        <v>35058321</v>
      </c>
      <c r="E17" s="47">
        <v>2141679</v>
      </c>
      <c r="F17" s="47">
        <v>40800000</v>
      </c>
      <c r="G17" s="7"/>
      <c r="H17" s="7"/>
    </row>
    <row r="18" spans="1:8" s="1" customFormat="1" ht="12.75" customHeight="1">
      <c r="A18" s="60"/>
      <c r="B18" s="10"/>
      <c r="C18" s="47"/>
      <c r="D18" s="47"/>
      <c r="E18" s="47"/>
      <c r="F18" s="47"/>
      <c r="G18" s="7"/>
      <c r="H18" s="7"/>
    </row>
    <row r="19" spans="1:8" s="1" customFormat="1" ht="19.5" customHeight="1">
      <c r="A19" s="79" t="s">
        <v>52</v>
      </c>
      <c r="B19" s="74"/>
      <c r="C19" s="44">
        <f>SUM(C20)</f>
        <v>342000</v>
      </c>
      <c r="D19" s="44">
        <f>SUM(D20)</f>
        <v>340654</v>
      </c>
      <c r="E19" s="44">
        <f>SUM(E20)</f>
        <v>1346</v>
      </c>
      <c r="F19" s="44">
        <f>SUM(F20)</f>
        <v>342000</v>
      </c>
      <c r="G19" s="7"/>
      <c r="H19" s="7"/>
    </row>
    <row r="20" spans="1:8" s="1" customFormat="1" ht="19.5" customHeight="1">
      <c r="A20" s="60"/>
      <c r="B20" s="10" t="s">
        <v>4</v>
      </c>
      <c r="C20" s="47">
        <v>342000</v>
      </c>
      <c r="D20" s="47">
        <v>340654</v>
      </c>
      <c r="E20" s="47">
        <v>1346</v>
      </c>
      <c r="F20" s="47">
        <v>342000</v>
      </c>
      <c r="G20" s="7"/>
      <c r="H20" s="7"/>
    </row>
    <row r="21" spans="1:8" s="1" customFormat="1" ht="12.75" customHeight="1">
      <c r="A21" s="60"/>
      <c r="B21" s="10"/>
      <c r="C21" s="47"/>
      <c r="D21" s="47"/>
      <c r="E21" s="47"/>
      <c r="F21" s="47"/>
      <c r="G21" s="7"/>
      <c r="H21" s="7"/>
    </row>
    <row r="22" spans="1:8" s="1" customFormat="1" ht="19.5" customHeight="1">
      <c r="A22" s="79" t="s">
        <v>53</v>
      </c>
      <c r="B22" s="80"/>
      <c r="C22" s="44">
        <f>SUM(C23)</f>
        <v>9048000</v>
      </c>
      <c r="D22" s="44">
        <f>SUM(D23)</f>
        <v>7971994</v>
      </c>
      <c r="E22" s="44">
        <f>SUM(E23)</f>
        <v>1076006</v>
      </c>
      <c r="F22" s="44">
        <f>SUM(F23)</f>
        <v>4980000</v>
      </c>
      <c r="G22" s="7"/>
      <c r="H22" s="7"/>
    </row>
    <row r="23" spans="1:8" s="1" customFormat="1" ht="19.5" customHeight="1">
      <c r="A23" s="60"/>
      <c r="B23" s="61" t="s">
        <v>53</v>
      </c>
      <c r="C23" s="62">
        <v>9048000</v>
      </c>
      <c r="D23" s="47">
        <v>7971994</v>
      </c>
      <c r="E23" s="47">
        <v>1076006</v>
      </c>
      <c r="F23" s="47">
        <v>4980000</v>
      </c>
      <c r="G23" s="7"/>
      <c r="H23" s="7"/>
    </row>
    <row r="24" spans="1:8" s="1" customFormat="1" ht="12.75" customHeight="1">
      <c r="A24" s="60"/>
      <c r="B24" s="10"/>
      <c r="C24" s="47"/>
      <c r="D24" s="47"/>
      <c r="E24" s="47"/>
      <c r="F24" s="47"/>
      <c r="G24" s="7"/>
      <c r="H24" s="7"/>
    </row>
    <row r="25" spans="1:8" s="1" customFormat="1" ht="19.5" customHeight="1">
      <c r="A25" s="79" t="s">
        <v>54</v>
      </c>
      <c r="B25" s="80"/>
      <c r="C25" s="44">
        <f>SUM(C26)</f>
        <v>7569431000</v>
      </c>
      <c r="D25" s="44">
        <f>SUM(D26)</f>
        <v>7569315728</v>
      </c>
      <c r="E25" s="44">
        <f>SUM(E26)</f>
        <v>115272</v>
      </c>
      <c r="F25" s="44">
        <f>SUM(F26)</f>
        <v>7868939000</v>
      </c>
      <c r="G25" s="7"/>
      <c r="H25" s="7"/>
    </row>
    <row r="26" spans="1:8" s="1" customFormat="1" ht="19.5" customHeight="1">
      <c r="A26" s="60"/>
      <c r="B26" s="10" t="s">
        <v>54</v>
      </c>
      <c r="C26" s="62">
        <v>7569431000</v>
      </c>
      <c r="D26" s="47">
        <v>7569315728</v>
      </c>
      <c r="E26" s="47">
        <v>115272</v>
      </c>
      <c r="F26" s="47">
        <v>7868939000</v>
      </c>
      <c r="G26" s="7"/>
      <c r="H26" s="7"/>
    </row>
    <row r="27" spans="1:8" s="1" customFormat="1" ht="12.75" customHeight="1">
      <c r="A27" s="60"/>
      <c r="B27" s="10"/>
      <c r="C27" s="47"/>
      <c r="D27" s="47"/>
      <c r="E27" s="47"/>
      <c r="F27" s="47"/>
      <c r="G27" s="7"/>
      <c r="H27" s="7"/>
    </row>
    <row r="28" spans="1:8" s="1" customFormat="1" ht="19.5" customHeight="1">
      <c r="A28" s="79" t="s">
        <v>55</v>
      </c>
      <c r="B28" s="74"/>
      <c r="C28" s="44">
        <f>SUM(C29)</f>
        <v>3245426000</v>
      </c>
      <c r="D28" s="44">
        <f>SUM(D29)</f>
        <v>3198022023</v>
      </c>
      <c r="E28" s="44">
        <f>SUM(E29)</f>
        <v>47403977</v>
      </c>
      <c r="F28" s="44">
        <f>SUM(F29)</f>
        <v>3364994000</v>
      </c>
      <c r="G28" s="7"/>
      <c r="H28" s="7"/>
    </row>
    <row r="29" spans="1:8" s="1" customFormat="1" ht="19.5" customHeight="1">
      <c r="A29" s="60"/>
      <c r="B29" s="10" t="s">
        <v>5</v>
      </c>
      <c r="C29" s="47">
        <v>3245426000</v>
      </c>
      <c r="D29" s="47">
        <v>3198022023</v>
      </c>
      <c r="E29" s="47">
        <v>47403977</v>
      </c>
      <c r="F29" s="47">
        <v>3364994000</v>
      </c>
      <c r="G29" s="7"/>
      <c r="H29" s="7"/>
    </row>
    <row r="30" spans="1:8" s="1" customFormat="1" ht="12.75" customHeight="1">
      <c r="A30" s="60"/>
      <c r="B30" s="10"/>
      <c r="C30" s="47"/>
      <c r="D30" s="47"/>
      <c r="E30" s="47"/>
      <c r="F30" s="47"/>
      <c r="G30" s="7"/>
      <c r="H30" s="7"/>
    </row>
    <row r="31" spans="1:8" s="1" customFormat="1" ht="19.5" customHeight="1">
      <c r="A31" s="79" t="s">
        <v>56</v>
      </c>
      <c r="B31" s="74"/>
      <c r="C31" s="44">
        <f>SUM(C32)</f>
        <v>6084439000</v>
      </c>
      <c r="D31" s="44">
        <f>SUM(D32)</f>
        <v>5684011041</v>
      </c>
      <c r="E31" s="44">
        <f>SUM(E32)</f>
        <v>400427959</v>
      </c>
      <c r="F31" s="44">
        <f>SUM(F32)</f>
        <v>6044201000</v>
      </c>
      <c r="G31" s="7"/>
      <c r="H31" s="7"/>
    </row>
    <row r="32" spans="1:8" s="1" customFormat="1" ht="19.5" customHeight="1">
      <c r="A32" s="60"/>
      <c r="B32" s="10" t="s">
        <v>6</v>
      </c>
      <c r="C32" s="47">
        <v>6084439000</v>
      </c>
      <c r="D32" s="47">
        <v>5684011041</v>
      </c>
      <c r="E32" s="47">
        <v>400427959</v>
      </c>
      <c r="F32" s="47">
        <v>6044201000</v>
      </c>
      <c r="G32" s="7"/>
      <c r="H32" s="7"/>
    </row>
    <row r="33" spans="1:8" s="1" customFormat="1" ht="12.75" customHeight="1">
      <c r="A33" s="60"/>
      <c r="B33" s="10"/>
      <c r="C33" s="47"/>
      <c r="D33" s="47"/>
      <c r="E33" s="47"/>
      <c r="F33" s="47"/>
      <c r="G33" s="7"/>
      <c r="H33" s="7"/>
    </row>
    <row r="34" spans="1:8" s="1" customFormat="1" ht="19.5" customHeight="1">
      <c r="A34" s="79" t="s">
        <v>57</v>
      </c>
      <c r="B34" s="74"/>
      <c r="C34" s="44">
        <f>SUM(C35:C36)</f>
        <v>659579000</v>
      </c>
      <c r="D34" s="44">
        <f>SUM(D35:D36)</f>
        <v>605961158</v>
      </c>
      <c r="E34" s="44">
        <f>SUM(E35:E36)</f>
        <v>53617842</v>
      </c>
      <c r="F34" s="44">
        <f>SUM(F35:F36)</f>
        <v>772843000</v>
      </c>
      <c r="G34" s="7"/>
      <c r="H34" s="7"/>
    </row>
    <row r="35" spans="1:8" s="1" customFormat="1" ht="19.5" customHeight="1">
      <c r="A35" s="60"/>
      <c r="B35" s="10" t="s">
        <v>7</v>
      </c>
      <c r="C35" s="47">
        <v>16657000</v>
      </c>
      <c r="D35" s="47">
        <v>14938783</v>
      </c>
      <c r="E35" s="47">
        <v>1718217</v>
      </c>
      <c r="F35" s="47">
        <v>16651000</v>
      </c>
      <c r="G35" s="7"/>
      <c r="H35" s="7"/>
    </row>
    <row r="36" spans="1:8" s="1" customFormat="1" ht="19.5" customHeight="1">
      <c r="A36" s="60"/>
      <c r="B36" s="10" t="s">
        <v>58</v>
      </c>
      <c r="C36" s="47">
        <v>642922000</v>
      </c>
      <c r="D36" s="47">
        <v>591022375</v>
      </c>
      <c r="E36" s="47">
        <v>51899625</v>
      </c>
      <c r="F36" s="47">
        <v>756192000</v>
      </c>
      <c r="G36" s="7"/>
      <c r="H36" s="7"/>
    </row>
    <row r="37" spans="1:8" s="1" customFormat="1" ht="12.75" customHeight="1">
      <c r="A37" s="60"/>
      <c r="B37" s="10"/>
      <c r="C37" s="47"/>
      <c r="D37" s="47"/>
      <c r="E37" s="47"/>
      <c r="F37" s="47"/>
      <c r="G37" s="7"/>
      <c r="H37" s="7"/>
    </row>
    <row r="38" spans="1:8" s="1" customFormat="1" ht="19.5" customHeight="1">
      <c r="A38" s="79" t="s">
        <v>59</v>
      </c>
      <c r="B38" s="74"/>
      <c r="C38" s="44">
        <f>SUM(C39:C41)</f>
        <v>841191000</v>
      </c>
      <c r="D38" s="44">
        <f>SUM(D39)</f>
        <v>786619873</v>
      </c>
      <c r="E38" s="44">
        <f>SUM(E39:E41)</f>
        <v>54571127</v>
      </c>
      <c r="F38" s="44">
        <f>SUM(F39:F41)</f>
        <v>140545000</v>
      </c>
      <c r="G38" s="7"/>
      <c r="H38" s="7"/>
    </row>
    <row r="39" spans="1:8" s="1" customFormat="1" ht="19.5" customHeight="1">
      <c r="A39" s="60"/>
      <c r="B39" s="10" t="s">
        <v>60</v>
      </c>
      <c r="C39" s="47">
        <v>841189000</v>
      </c>
      <c r="D39" s="47">
        <v>786619873</v>
      </c>
      <c r="E39" s="47">
        <v>54569127</v>
      </c>
      <c r="F39" s="47">
        <v>140543000</v>
      </c>
      <c r="G39" s="7"/>
      <c r="H39" s="7"/>
    </row>
    <row r="40" spans="1:8" s="1" customFormat="1" ht="19.5" customHeight="1">
      <c r="A40" s="60"/>
      <c r="B40" s="10" t="s">
        <v>61</v>
      </c>
      <c r="C40" s="47">
        <v>1000</v>
      </c>
      <c r="D40" s="49">
        <v>0</v>
      </c>
      <c r="E40" s="47">
        <v>1000</v>
      </c>
      <c r="F40" s="47">
        <v>1000</v>
      </c>
      <c r="G40" s="7"/>
      <c r="H40" s="7"/>
    </row>
    <row r="41" spans="1:8" s="1" customFormat="1" ht="19.5" customHeight="1">
      <c r="A41" s="60"/>
      <c r="B41" s="10" t="s">
        <v>62</v>
      </c>
      <c r="C41" s="47">
        <v>1000</v>
      </c>
      <c r="D41" s="49">
        <v>0</v>
      </c>
      <c r="E41" s="47">
        <v>1000</v>
      </c>
      <c r="F41" s="47">
        <v>1000</v>
      </c>
      <c r="G41" s="7"/>
      <c r="H41" s="7"/>
    </row>
    <row r="42" spans="1:8" s="1" customFormat="1" ht="12.75" customHeight="1">
      <c r="A42" s="60"/>
      <c r="B42" s="10"/>
      <c r="C42" s="47"/>
      <c r="D42" s="49"/>
      <c r="E42" s="47"/>
      <c r="F42" s="47"/>
      <c r="G42" s="7"/>
      <c r="H42" s="7"/>
    </row>
    <row r="43" spans="1:8" s="1" customFormat="1" ht="19.5" customHeight="1">
      <c r="A43" s="79" t="s">
        <v>63</v>
      </c>
      <c r="B43" s="74"/>
      <c r="C43" s="44">
        <f>SUM(C44)</f>
        <v>300000000</v>
      </c>
      <c r="D43" s="49">
        <v>0</v>
      </c>
      <c r="E43" s="44">
        <f>SUM(E44)</f>
        <v>300000000</v>
      </c>
      <c r="F43" s="44">
        <f>SUM(F44)</f>
        <v>300000000</v>
      </c>
      <c r="G43" s="7"/>
      <c r="H43" s="7"/>
    </row>
    <row r="44" spans="1:8" s="1" customFormat="1" ht="19.5" customHeight="1">
      <c r="A44" s="36"/>
      <c r="B44" s="11" t="s">
        <v>63</v>
      </c>
      <c r="C44" s="52">
        <v>300000000</v>
      </c>
      <c r="D44" s="63">
        <v>0</v>
      </c>
      <c r="E44" s="52">
        <v>300000000</v>
      </c>
      <c r="F44" s="52">
        <v>300000000</v>
      </c>
      <c r="G44" s="7"/>
      <c r="H44" s="7"/>
    </row>
    <row r="45" ht="13.5">
      <c r="B45" s="64"/>
    </row>
  </sheetData>
  <sheetProtection password="C732" sheet="1"/>
  <mergeCells count="13">
    <mergeCell ref="A11:B11"/>
    <mergeCell ref="A19:B19"/>
    <mergeCell ref="A28:B28"/>
    <mergeCell ref="A38:B38"/>
    <mergeCell ref="A43:B43"/>
    <mergeCell ref="A31:B31"/>
    <mergeCell ref="A22:B22"/>
    <mergeCell ref="A25:B25"/>
    <mergeCell ref="C4:E4"/>
    <mergeCell ref="A6:B6"/>
    <mergeCell ref="A8:B8"/>
    <mergeCell ref="A4:B5"/>
    <mergeCell ref="A34:B34"/>
  </mergeCells>
  <printOptions/>
  <pageMargins left="0.787" right="0.787" top="0.984" bottom="0.984" header="0.512" footer="0.51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46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3.75390625" style="29" customWidth="1"/>
    <col min="2" max="2" width="21.50390625" style="29" customWidth="1"/>
    <col min="3" max="6" width="15.875" style="29" customWidth="1"/>
    <col min="7" max="16384" width="9.00390625" style="5" customWidth="1"/>
  </cols>
  <sheetData>
    <row r="1" spans="1:7" s="4" customFormat="1" ht="17.25">
      <c r="A1" s="12" t="s">
        <v>9</v>
      </c>
      <c r="B1" s="12"/>
      <c r="C1" s="12"/>
      <c r="D1" s="12"/>
      <c r="E1" s="12"/>
      <c r="F1" s="12"/>
      <c r="G1" s="37"/>
    </row>
    <row r="2" spans="1:6" s="4" customFormat="1" ht="17.25">
      <c r="A2" s="13" t="s">
        <v>2</v>
      </c>
      <c r="B2" s="13"/>
      <c r="C2" s="14"/>
      <c r="D2" s="14"/>
      <c r="E2" s="14"/>
      <c r="F2" s="14"/>
    </row>
    <row r="3" spans="1:6" s="1" customFormat="1" ht="17.25" customHeight="1" thickBot="1">
      <c r="A3" s="15" t="s">
        <v>3</v>
      </c>
      <c r="B3" s="15"/>
      <c r="C3" s="15"/>
      <c r="D3" s="15"/>
      <c r="E3" s="15"/>
      <c r="F3" s="15"/>
    </row>
    <row r="4" spans="1:7" s="1" customFormat="1" ht="17.25" customHeight="1" thickTop="1">
      <c r="A4" s="75" t="s">
        <v>10</v>
      </c>
      <c r="B4" s="76"/>
      <c r="C4" s="68" t="s">
        <v>11</v>
      </c>
      <c r="D4" s="69"/>
      <c r="E4" s="70"/>
      <c r="F4" s="30" t="s">
        <v>12</v>
      </c>
      <c r="G4" s="6"/>
    </row>
    <row r="5" spans="1:7" s="1" customFormat="1" ht="17.25" customHeight="1">
      <c r="A5" s="77"/>
      <c r="B5" s="78"/>
      <c r="C5" s="31" t="s">
        <v>13</v>
      </c>
      <c r="D5" s="32" t="s">
        <v>14</v>
      </c>
      <c r="E5" s="32" t="s">
        <v>15</v>
      </c>
      <c r="F5" s="33" t="s">
        <v>16</v>
      </c>
      <c r="G5" s="6"/>
    </row>
    <row r="6" spans="1:8" s="7" customFormat="1" ht="19.5" customHeight="1">
      <c r="A6" s="71" t="s">
        <v>17</v>
      </c>
      <c r="B6" s="72"/>
      <c r="C6" s="34">
        <f>SUM(C8,C11,C14,C17,C21,C24,C27,C31,C34,C37,C40)</f>
        <v>53523884000</v>
      </c>
      <c r="D6" s="34">
        <f>SUM(D8,D11,D14,D17,D21,D24,D27,D31,D34,D37,D40)</f>
        <v>53314164771</v>
      </c>
      <c r="E6" s="34">
        <f>SUM(E8,E11,E14,E17,E21,E24,E27,E31,E34,E37,E40)</f>
        <v>-209719229</v>
      </c>
      <c r="F6" s="35">
        <f>SUM(F8,F11,F14,F17,F21,F24,F27,F31,F34,F37,F40)</f>
        <v>52728688000</v>
      </c>
      <c r="G6" s="9"/>
      <c r="H6" s="38"/>
    </row>
    <row r="7" spans="1:8" s="7" customFormat="1" ht="17.25" customHeight="1">
      <c r="A7" s="17"/>
      <c r="B7" s="18"/>
      <c r="C7" s="39"/>
      <c r="D7" s="40"/>
      <c r="E7" s="16"/>
      <c r="F7" s="41"/>
      <c r="G7" s="9"/>
      <c r="H7" s="42"/>
    </row>
    <row r="8" spans="1:7" s="7" customFormat="1" ht="17.25" customHeight="1">
      <c r="A8" s="73" t="s">
        <v>18</v>
      </c>
      <c r="B8" s="74"/>
      <c r="C8" s="43">
        <v>15061939000</v>
      </c>
      <c r="D8" s="44">
        <v>14964811108</v>
      </c>
      <c r="E8" s="16">
        <f>SUM(E9)</f>
        <v>-97127892</v>
      </c>
      <c r="F8" s="45">
        <f>SUM(F9)</f>
        <v>15931772000</v>
      </c>
      <c r="G8" s="9"/>
    </row>
    <row r="9" spans="1:8" s="1" customFormat="1" ht="17.25" customHeight="1">
      <c r="A9" s="15"/>
      <c r="B9" s="10" t="s">
        <v>18</v>
      </c>
      <c r="C9" s="46">
        <v>15061939000</v>
      </c>
      <c r="D9" s="47">
        <v>14964811108</v>
      </c>
      <c r="E9" s="19">
        <v>-97127892</v>
      </c>
      <c r="F9" s="48">
        <v>15931772000</v>
      </c>
      <c r="G9" s="6"/>
      <c r="H9" s="38"/>
    </row>
    <row r="10" spans="1:7" s="1" customFormat="1" ht="17.25" customHeight="1">
      <c r="A10" s="15"/>
      <c r="B10" s="10"/>
      <c r="C10" s="46"/>
      <c r="D10" s="47"/>
      <c r="E10" s="20"/>
      <c r="F10" s="48"/>
      <c r="G10" s="6"/>
    </row>
    <row r="11" spans="1:7" s="7" customFormat="1" ht="17.25" customHeight="1">
      <c r="A11" s="73" t="s">
        <v>19</v>
      </c>
      <c r="B11" s="74"/>
      <c r="C11" s="43">
        <v>2000</v>
      </c>
      <c r="D11" s="49">
        <v>0</v>
      </c>
      <c r="E11" s="16">
        <f>SUM(E12)</f>
        <v>-2000</v>
      </c>
      <c r="F11" s="45">
        <f>SUM(F12)</f>
        <v>2000</v>
      </c>
      <c r="G11" s="9"/>
    </row>
    <row r="12" spans="1:8" s="1" customFormat="1" ht="17.25" customHeight="1">
      <c r="A12" s="15"/>
      <c r="B12" s="10" t="s">
        <v>0</v>
      </c>
      <c r="C12" s="46">
        <v>2000</v>
      </c>
      <c r="D12" s="49">
        <v>0</v>
      </c>
      <c r="E12" s="19">
        <v>-2000</v>
      </c>
      <c r="F12" s="48">
        <v>2000</v>
      </c>
      <c r="G12" s="6"/>
      <c r="H12" s="38"/>
    </row>
    <row r="13" spans="1:8" s="1" customFormat="1" ht="17.25" customHeight="1">
      <c r="A13" s="15"/>
      <c r="B13" s="10"/>
      <c r="C13" s="46"/>
      <c r="D13" s="47"/>
      <c r="E13" s="21"/>
      <c r="F13" s="48"/>
      <c r="G13" s="6"/>
      <c r="H13" s="38"/>
    </row>
    <row r="14" spans="1:7" s="7" customFormat="1" ht="17.25" customHeight="1">
      <c r="A14" s="73" t="s">
        <v>20</v>
      </c>
      <c r="B14" s="74"/>
      <c r="C14" s="43">
        <v>72000</v>
      </c>
      <c r="D14" s="44">
        <f>SUM(D15)</f>
        <v>59700</v>
      </c>
      <c r="E14" s="16">
        <f>SUM(E15)</f>
        <v>-12300</v>
      </c>
      <c r="F14" s="45">
        <f>F15</f>
        <v>72000</v>
      </c>
      <c r="G14" s="9"/>
    </row>
    <row r="15" spans="1:7" s="23" customFormat="1" ht="17.25" customHeight="1">
      <c r="A15" s="15"/>
      <c r="B15" s="10" t="s">
        <v>21</v>
      </c>
      <c r="C15" s="46">
        <v>72000</v>
      </c>
      <c r="D15" s="47">
        <v>59700</v>
      </c>
      <c r="E15" s="19">
        <v>-12300</v>
      </c>
      <c r="F15" s="48">
        <v>72000</v>
      </c>
      <c r="G15" s="22"/>
    </row>
    <row r="16" spans="1:7" s="23" customFormat="1" ht="17.25" customHeight="1">
      <c r="A16" s="15"/>
      <c r="B16" s="10"/>
      <c r="C16" s="46"/>
      <c r="D16" s="47"/>
      <c r="E16" s="19"/>
      <c r="F16" s="48"/>
      <c r="G16" s="22"/>
    </row>
    <row r="17" spans="1:7" s="7" customFormat="1" ht="17.25" customHeight="1">
      <c r="A17" s="73" t="s">
        <v>22</v>
      </c>
      <c r="B17" s="74"/>
      <c r="C17" s="43">
        <v>10454217000</v>
      </c>
      <c r="D17" s="44">
        <f>SUM(D18:D19)</f>
        <v>11325620010</v>
      </c>
      <c r="E17" s="16">
        <f>SUM(E18:E19)</f>
        <v>871403010</v>
      </c>
      <c r="F17" s="45">
        <f>SUM(F18:F19)</f>
        <v>10125979000</v>
      </c>
      <c r="G17" s="9"/>
    </row>
    <row r="18" spans="1:7" s="1" customFormat="1" ht="17.25" customHeight="1">
      <c r="A18" s="15"/>
      <c r="B18" s="10" t="s">
        <v>23</v>
      </c>
      <c r="C18" s="46">
        <v>10411968000</v>
      </c>
      <c r="D18" s="47">
        <v>10901310006</v>
      </c>
      <c r="E18" s="19">
        <v>489342006</v>
      </c>
      <c r="F18" s="48">
        <v>10077629000</v>
      </c>
      <c r="G18" s="6"/>
    </row>
    <row r="19" spans="1:7" s="1" customFormat="1" ht="17.25" customHeight="1">
      <c r="A19" s="15"/>
      <c r="B19" s="10" t="s">
        <v>24</v>
      </c>
      <c r="C19" s="46">
        <v>42249000</v>
      </c>
      <c r="D19" s="47">
        <v>424310004</v>
      </c>
      <c r="E19" s="19">
        <v>382061004</v>
      </c>
      <c r="F19" s="48">
        <v>48350000</v>
      </c>
      <c r="G19" s="6"/>
    </row>
    <row r="20" spans="1:7" s="1" customFormat="1" ht="17.25" customHeight="1">
      <c r="A20" s="15"/>
      <c r="B20" s="10"/>
      <c r="C20" s="46"/>
      <c r="D20" s="47"/>
      <c r="E20" s="24"/>
      <c r="F20" s="48"/>
      <c r="G20" s="6"/>
    </row>
    <row r="21" spans="1:7" s="7" customFormat="1" ht="17.25" customHeight="1">
      <c r="A21" s="73" t="s">
        <v>25</v>
      </c>
      <c r="B21" s="74"/>
      <c r="C21" s="43">
        <v>1469340000</v>
      </c>
      <c r="D21" s="44">
        <f>SUM(D22)</f>
        <v>1536665043</v>
      </c>
      <c r="E21" s="16">
        <f>SUM(E22)</f>
        <v>67325043</v>
      </c>
      <c r="F21" s="45">
        <f>SUM(F22)</f>
        <v>1677777000</v>
      </c>
      <c r="G21" s="9"/>
    </row>
    <row r="22" spans="1:7" s="1" customFormat="1" ht="17.25" customHeight="1">
      <c r="A22" s="15"/>
      <c r="B22" s="10" t="s">
        <v>26</v>
      </c>
      <c r="C22" s="46">
        <v>1469340000</v>
      </c>
      <c r="D22" s="47">
        <v>1536665043</v>
      </c>
      <c r="E22" s="19">
        <v>67325043</v>
      </c>
      <c r="F22" s="48">
        <v>1677777000</v>
      </c>
      <c r="G22" s="6"/>
    </row>
    <row r="23" spans="1:7" s="1" customFormat="1" ht="17.25" customHeight="1">
      <c r="A23" s="15"/>
      <c r="B23" s="10"/>
      <c r="C23" s="46"/>
      <c r="D23" s="47"/>
      <c r="E23" s="24"/>
      <c r="F23" s="48"/>
      <c r="G23" s="6"/>
    </row>
    <row r="24" spans="1:7" s="1" customFormat="1" ht="17.25" customHeight="1">
      <c r="A24" s="73" t="s">
        <v>27</v>
      </c>
      <c r="B24" s="74"/>
      <c r="C24" s="44">
        <v>8375585000</v>
      </c>
      <c r="D24" s="44">
        <f>SUM(D25)</f>
        <v>8375585059</v>
      </c>
      <c r="E24" s="16">
        <f>SUM(E25)</f>
        <v>59</v>
      </c>
      <c r="F24" s="44">
        <f>SUM(F25)</f>
        <v>8779355000</v>
      </c>
      <c r="G24" s="6"/>
    </row>
    <row r="25" spans="1:7" s="1" customFormat="1" ht="17.25" customHeight="1">
      <c r="A25" s="15"/>
      <c r="B25" s="10" t="s">
        <v>27</v>
      </c>
      <c r="C25" s="47">
        <v>8375585000</v>
      </c>
      <c r="D25" s="47">
        <v>8375585059</v>
      </c>
      <c r="E25" s="19">
        <v>59</v>
      </c>
      <c r="F25" s="48">
        <v>8779355000</v>
      </c>
      <c r="G25" s="6"/>
    </row>
    <row r="26" spans="1:7" s="1" customFormat="1" ht="17.25" customHeight="1">
      <c r="A26" s="15"/>
      <c r="B26" s="10"/>
      <c r="C26" s="46"/>
      <c r="D26" s="47"/>
      <c r="E26" s="24"/>
      <c r="F26" s="48"/>
      <c r="G26" s="6"/>
    </row>
    <row r="27" spans="1:9" s="7" customFormat="1" ht="17.25" customHeight="1">
      <c r="A27" s="73" t="s">
        <v>28</v>
      </c>
      <c r="B27" s="74"/>
      <c r="C27" s="43">
        <v>2366721000</v>
      </c>
      <c r="D27" s="44">
        <f>SUM(D28:D29)</f>
        <v>3202202299</v>
      </c>
      <c r="E27" s="16">
        <f>SUM(E28:E29)</f>
        <v>835481299</v>
      </c>
      <c r="F27" s="45">
        <f>SUM(F28:F29)</f>
        <v>3539284000</v>
      </c>
      <c r="G27" s="9"/>
      <c r="I27" s="50"/>
    </row>
    <row r="28" spans="1:7" s="1" customFormat="1" ht="17.25" customHeight="1">
      <c r="A28" s="15"/>
      <c r="B28" s="10" t="s">
        <v>29</v>
      </c>
      <c r="C28" s="46">
        <v>445088000</v>
      </c>
      <c r="D28" s="47">
        <v>417108451</v>
      </c>
      <c r="E28" s="19">
        <v>-27979549</v>
      </c>
      <c r="F28" s="48">
        <v>391242000</v>
      </c>
      <c r="G28" s="6"/>
    </row>
    <row r="29" spans="1:7" s="1" customFormat="1" ht="17.25" customHeight="1">
      <c r="A29" s="15"/>
      <c r="B29" s="10" t="s">
        <v>30</v>
      </c>
      <c r="C29" s="46">
        <v>1921633000</v>
      </c>
      <c r="D29" s="47">
        <v>2785093848</v>
      </c>
      <c r="E29" s="19">
        <v>863460848</v>
      </c>
      <c r="F29" s="48">
        <v>3148042000</v>
      </c>
      <c r="G29" s="6"/>
    </row>
    <row r="30" spans="1:7" s="1" customFormat="1" ht="17.25" customHeight="1">
      <c r="A30" s="15"/>
      <c r="B30" s="10"/>
      <c r="C30" s="46"/>
      <c r="D30" s="47"/>
      <c r="E30" s="20"/>
      <c r="F30" s="48"/>
      <c r="G30" s="6"/>
    </row>
    <row r="31" spans="1:7" s="7" customFormat="1" ht="17.25" customHeight="1">
      <c r="A31" s="73" t="s">
        <v>31</v>
      </c>
      <c r="B31" s="74"/>
      <c r="C31" s="43">
        <f>SUM(C32)</f>
        <v>5374238000</v>
      </c>
      <c r="D31" s="44">
        <f>SUM(D32)</f>
        <v>5490653537</v>
      </c>
      <c r="E31" s="16">
        <f>SUM(E32)</f>
        <v>116415537</v>
      </c>
      <c r="F31" s="45">
        <f>SUM(F32)</f>
        <v>6042332000</v>
      </c>
      <c r="G31" s="9"/>
    </row>
    <row r="32" spans="1:7" s="1" customFormat="1" ht="17.25" customHeight="1">
      <c r="A32" s="15"/>
      <c r="B32" s="10" t="s">
        <v>1</v>
      </c>
      <c r="C32" s="46">
        <v>5374238000</v>
      </c>
      <c r="D32" s="47">
        <v>5490653537</v>
      </c>
      <c r="E32" s="19">
        <v>116415537</v>
      </c>
      <c r="F32" s="48">
        <v>6042332000</v>
      </c>
      <c r="G32" s="6"/>
    </row>
    <row r="33" spans="1:7" s="1" customFormat="1" ht="17.25" customHeight="1">
      <c r="A33" s="15"/>
      <c r="B33" s="10"/>
      <c r="C33" s="46"/>
      <c r="D33" s="47"/>
      <c r="E33" s="24"/>
      <c r="F33" s="48"/>
      <c r="G33" s="6"/>
    </row>
    <row r="34" spans="1:7" s="7" customFormat="1" ht="17.25" customHeight="1">
      <c r="A34" s="73" t="s">
        <v>32</v>
      </c>
      <c r="B34" s="74"/>
      <c r="C34" s="43">
        <f>SUM(C35)</f>
        <v>8869185000</v>
      </c>
      <c r="D34" s="44">
        <f>SUM(D35)</f>
        <v>6869185416</v>
      </c>
      <c r="E34" s="16">
        <f>SUM(E35)</f>
        <v>-1999999584</v>
      </c>
      <c r="F34" s="45">
        <f>SUM(F35)</f>
        <v>6361350000</v>
      </c>
      <c r="G34" s="9"/>
    </row>
    <row r="35" spans="1:7" s="1" customFormat="1" ht="17.25" customHeight="1">
      <c r="A35" s="15"/>
      <c r="B35" s="10" t="s">
        <v>33</v>
      </c>
      <c r="C35" s="46">
        <v>8869185000</v>
      </c>
      <c r="D35" s="47">
        <v>6869185416</v>
      </c>
      <c r="E35" s="19">
        <v>-1999999584</v>
      </c>
      <c r="F35" s="48">
        <v>6361350000</v>
      </c>
      <c r="G35" s="6"/>
    </row>
    <row r="36" spans="1:7" s="1" customFormat="1" ht="17.25" customHeight="1">
      <c r="A36" s="15"/>
      <c r="B36" s="10"/>
      <c r="C36" s="46"/>
      <c r="D36" s="47"/>
      <c r="E36" s="25"/>
      <c r="F36" s="48"/>
      <c r="G36" s="6"/>
    </row>
    <row r="37" spans="1:7" s="7" customFormat="1" ht="17.25" customHeight="1">
      <c r="A37" s="73" t="s">
        <v>34</v>
      </c>
      <c r="B37" s="74"/>
      <c r="C37" s="43">
        <f>SUM(C38)</f>
        <v>1496958000</v>
      </c>
      <c r="D37" s="44">
        <f>SUM(D38)</f>
        <v>1496957073</v>
      </c>
      <c r="E37" s="16">
        <f>SUM(E38)</f>
        <v>-927</v>
      </c>
      <c r="F37" s="45">
        <f>SUM(F38)</f>
        <v>220001000</v>
      </c>
      <c r="G37" s="9"/>
    </row>
    <row r="38" spans="1:7" s="1" customFormat="1" ht="17.25" customHeight="1">
      <c r="A38" s="15"/>
      <c r="B38" s="10" t="s">
        <v>34</v>
      </c>
      <c r="C38" s="46">
        <v>1496958000</v>
      </c>
      <c r="D38" s="47">
        <v>1496957073</v>
      </c>
      <c r="E38" s="19">
        <v>-927</v>
      </c>
      <c r="F38" s="48">
        <v>220001000</v>
      </c>
      <c r="G38" s="6"/>
    </row>
    <row r="39" spans="1:7" s="1" customFormat="1" ht="17.25" customHeight="1">
      <c r="A39" s="15"/>
      <c r="B39" s="10"/>
      <c r="C39" s="46"/>
      <c r="D39" s="47"/>
      <c r="E39" s="19"/>
      <c r="F39" s="48"/>
      <c r="G39" s="6"/>
    </row>
    <row r="40" spans="1:7" s="7" customFormat="1" ht="17.25" customHeight="1">
      <c r="A40" s="73" t="s">
        <v>35</v>
      </c>
      <c r="B40" s="74"/>
      <c r="C40" s="43">
        <f>SUM(C41:C43)</f>
        <v>55627000</v>
      </c>
      <c r="D40" s="44">
        <f>SUM(D43)</f>
        <v>52425526</v>
      </c>
      <c r="E40" s="16">
        <f>SUM(E41:E43)</f>
        <v>-3201474</v>
      </c>
      <c r="F40" s="45">
        <f>SUM(F41:F43)</f>
        <v>50764000</v>
      </c>
      <c r="G40" s="9"/>
    </row>
    <row r="41" spans="1:7" s="1" customFormat="1" ht="17.25" customHeight="1">
      <c r="A41" s="15"/>
      <c r="B41" s="10" t="s">
        <v>36</v>
      </c>
      <c r="C41" s="46">
        <v>5000</v>
      </c>
      <c r="D41" s="49">
        <v>0</v>
      </c>
      <c r="E41" s="19">
        <v>-5000</v>
      </c>
      <c r="F41" s="48">
        <v>5000</v>
      </c>
      <c r="G41" s="6"/>
    </row>
    <row r="42" spans="1:7" s="1" customFormat="1" ht="17.25" customHeight="1">
      <c r="A42" s="15"/>
      <c r="B42" s="10" t="s">
        <v>37</v>
      </c>
      <c r="C42" s="46">
        <v>1000</v>
      </c>
      <c r="D42" s="49">
        <v>0</v>
      </c>
      <c r="E42" s="19">
        <v>-1000</v>
      </c>
      <c r="F42" s="48">
        <v>1000</v>
      </c>
      <c r="G42" s="6"/>
    </row>
    <row r="43" spans="1:7" s="1" customFormat="1" ht="17.25" customHeight="1">
      <c r="A43" s="26"/>
      <c r="B43" s="11" t="s">
        <v>38</v>
      </c>
      <c r="C43" s="51">
        <v>55621000</v>
      </c>
      <c r="D43" s="52">
        <v>52425526</v>
      </c>
      <c r="E43" s="27">
        <v>-3195474</v>
      </c>
      <c r="F43" s="51">
        <v>50758000</v>
      </c>
      <c r="G43" s="6"/>
    </row>
    <row r="44" spans="1:7" s="3" customFormat="1" ht="17.25" customHeight="1">
      <c r="A44" s="28" t="s">
        <v>39</v>
      </c>
      <c r="B44" s="28"/>
      <c r="C44" s="15"/>
      <c r="D44" s="15"/>
      <c r="E44" s="15"/>
      <c r="F44" s="53"/>
      <c r="G44" s="2"/>
    </row>
    <row r="45" spans="1:7" ht="15" customHeight="1">
      <c r="A45" s="15"/>
      <c r="B45" s="3"/>
      <c r="F45" s="54"/>
      <c r="G45" s="8"/>
    </row>
    <row r="46" spans="2:6" ht="13.5">
      <c r="B46" s="55"/>
      <c r="F46" s="56"/>
    </row>
  </sheetData>
  <sheetProtection/>
  <mergeCells count="14">
    <mergeCell ref="A37:B37"/>
    <mergeCell ref="A40:B40"/>
    <mergeCell ref="A17:B17"/>
    <mergeCell ref="A21:B21"/>
    <mergeCell ref="A24:B24"/>
    <mergeCell ref="A27:B27"/>
    <mergeCell ref="A31:B31"/>
    <mergeCell ref="A34:B34"/>
    <mergeCell ref="A4:B5"/>
    <mergeCell ref="C4:E4"/>
    <mergeCell ref="A6:B6"/>
    <mergeCell ref="A8:B8"/>
    <mergeCell ref="A11:B11"/>
    <mergeCell ref="A14:B14"/>
  </mergeCells>
  <printOptions/>
  <pageMargins left="0.787" right="0.787" top="0.984" bottom="0.984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2005-01-12T02:25:43Z</cp:lastPrinted>
  <dcterms:created xsi:type="dcterms:W3CDTF">2001-07-09T00:00:16Z</dcterms:created>
  <dcterms:modified xsi:type="dcterms:W3CDTF">2014-12-19T04:50:52Z</dcterms:modified>
  <cp:category/>
  <cp:version/>
  <cp:contentType/>
  <cp:contentStatus/>
</cp:coreProperties>
</file>